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25" sheetId="6" r:id="rId1"/>
    <sheet name="25 ОВЗ" sheetId="8" r:id="rId2"/>
  </sheets>
  <calcPr calcId="152511" refMode="R1C1"/>
</workbook>
</file>

<file path=xl/calcChain.xml><?xml version="1.0" encoding="utf-8"?>
<calcChain xmlns="http://schemas.openxmlformats.org/spreadsheetml/2006/main">
  <c r="D18" i="8" l="1"/>
  <c r="H13" i="8"/>
  <c r="H24" i="8"/>
  <c r="H26" i="8"/>
  <c r="G16" i="8"/>
  <c r="G17" i="8"/>
  <c r="G24" i="8" s="1"/>
  <c r="F24" i="8"/>
  <c r="E24" i="8"/>
  <c r="D24" i="8"/>
  <c r="C24" i="8"/>
  <c r="G9" i="8"/>
  <c r="G12" i="8"/>
  <c r="G13" i="8"/>
  <c r="F13" i="8"/>
  <c r="E13" i="8"/>
  <c r="D13" i="8"/>
  <c r="C13" i="8"/>
  <c r="G25" i="6"/>
  <c r="L14" i="6"/>
  <c r="M14" i="6"/>
  <c r="N14" i="6"/>
  <c r="P14" i="6"/>
  <c r="K14" i="6"/>
  <c r="G11" i="6"/>
  <c r="O7" i="6"/>
  <c r="O14" i="6" s="1"/>
  <c r="G20" i="6"/>
  <c r="G7" i="6"/>
  <c r="D22" i="6"/>
  <c r="D28" i="6" s="1"/>
  <c r="D8" i="6"/>
  <c r="C15" i="6"/>
  <c r="D15" i="6"/>
  <c r="E15" i="6"/>
  <c r="F15" i="6"/>
  <c r="G15" i="6"/>
  <c r="H15" i="6"/>
  <c r="O8" i="6"/>
  <c r="O12" i="6"/>
  <c r="H28" i="6"/>
  <c r="E28" i="6"/>
  <c r="F28" i="6"/>
  <c r="G26" i="6"/>
  <c r="G28" i="6"/>
  <c r="C28" i="6"/>
</calcChain>
</file>

<file path=xl/sharedStrings.xml><?xml version="1.0" encoding="utf-8"?>
<sst xmlns="http://schemas.openxmlformats.org/spreadsheetml/2006/main" count="81" uniqueCount="40">
  <si>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</si>
  <si>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</si>
  <si>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</si>
  <si>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</si>
  <si>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</si>
  <si>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</si>
  <si>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</si>
  <si>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</si>
  <si>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</si>
  <si>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</si>
  <si>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с соусом красный основной</t>
  </si>
  <si>
    <t>Выход (гр)</t>
  </si>
  <si>
    <t>Цена (руб)</t>
  </si>
  <si>
    <t xml:space="preserve">Тефтели c хлебом </t>
  </si>
  <si>
    <t>Завтрак (ОВЗ)</t>
  </si>
  <si>
    <t>Обед (ОВЗ)</t>
  </si>
  <si>
    <t>_________________________</t>
  </si>
  <si>
    <t>б</t>
  </si>
  <si>
    <t>ж</t>
  </si>
  <si>
    <t>у</t>
  </si>
  <si>
    <t>№ р-ры</t>
  </si>
  <si>
    <t>Бутерброд с сыром  и сл. маслом (батон)</t>
  </si>
  <si>
    <t>Салат из моркови</t>
  </si>
  <si>
    <t>Макаронные изд. отварные</t>
  </si>
  <si>
    <t>Компот из вишни</t>
  </si>
  <si>
    <t xml:space="preserve">Напиток из смородины /вар </t>
  </si>
  <si>
    <t>Суп картофельный с горохом</t>
  </si>
  <si>
    <t>Сок натуральный</t>
  </si>
  <si>
    <t>Меню на 25 ноября 2021г.</t>
  </si>
  <si>
    <t>Помидор свежий</t>
  </si>
  <si>
    <t>Драчена</t>
  </si>
  <si>
    <t>Чай с сахаром</t>
  </si>
  <si>
    <t>Молоко</t>
  </si>
  <si>
    <t>Второй завтрак</t>
  </si>
  <si>
    <t>Фрукты</t>
  </si>
  <si>
    <t>Полдник</t>
  </si>
  <si>
    <t>Школа №____4___________</t>
  </si>
  <si>
    <t>Зав. производством УМП "Юнрос"__Иванова Л.В.____________________________________</t>
  </si>
  <si>
    <t>Школа №__4______</t>
  </si>
  <si>
    <t>Зав. производством УМП "ЮнросИванова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</si>
</sst>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1" fontId="6" fillId="2" borderId="6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2" borderId="2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1" fontId="3" fillId="2" borderId="0" xfId="0" applyNumberFormat="1" applyFont="1" applyFill="1" applyAlignment="1"/>
    <xf numFmtId="1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/>
    <xf numFmtId="0" fontId="8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9" xfId="0" applyFont="1" applyFill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/>
    <xf numFmtId="0" fontId="2" fillId="0" borderId="5" xfId="0" applyFont="1" applyBorder="1"/>
    <xf numFmtId="0" fontId="2" fillId="0" borderId="8" xfId="0" applyFont="1" applyBorder="1"/>
    <xf numFmtId="0" fontId="2" fillId="2" borderId="18" xfId="0" applyFont="1" applyFill="1" applyBorder="1"/>
    <xf numFmtId="1" fontId="6" fillId="0" borderId="1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 indent="1"/>
    </xf>
    <xf numFmtId="2" fontId="2" fillId="2" borderId="1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8" fillId="2" borderId="0" xfId="0" applyFont="1" applyFill="1"/>
    <xf numFmtId="0" fontId="1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1" fontId="6" fillId="0" borderId="5" xfId="0" applyNumberFormat="1" applyFont="1" applyBorder="1"/>
    <xf numFmtId="1" fontId="6" fillId="2" borderId="6" xfId="0" applyNumberFormat="1" applyFont="1" applyFill="1" applyBorder="1" applyAlignment="1">
      <alignment horizontal="left" indent="1"/>
    </xf>
    <xf numFmtId="1" fontId="6" fillId="0" borderId="1" xfId="0" applyNumberFormat="1" applyFont="1" applyBorder="1" applyAlignment="1">
      <alignment horizontal="left" vertical="center" indent="1"/>
    </xf>
    <xf numFmtId="0" fontId="2" fillId="2" borderId="17" xfId="0" applyFont="1" applyFill="1" applyBorder="1"/>
    <xf numFmtId="0" fontId="7" fillId="2" borderId="5" xfId="0" applyFont="1" applyFill="1" applyBorder="1" applyAlignment="1">
      <alignment horizontal="center"/>
    </xf>
    <xf numFmtId="1" fontId="6" fillId="0" borderId="4" xfId="0" applyNumberFormat="1" applyFont="1" applyBorder="1"/>
    <xf numFmtId="1" fontId="7" fillId="0" borderId="4" xfId="0" applyNumberFormat="1" applyFont="1" applyBorder="1"/>
    <xf numFmtId="1" fontId="6" fillId="0" borderId="5" xfId="0" applyNumberFormat="1" applyFont="1" applyBorder="1" applyAlignment="1">
      <alignment horizontal="center"/>
    </xf>
    <xf numFmtId="0" fontId="5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indent="1"/>
    </xf>
    <xf numFmtId="0" fontId="2" fillId="0" borderId="28" xfId="0" applyFont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2" fontId="3" fillId="2" borderId="29" xfId="0" applyNumberFormat="1" applyFont="1" applyFill="1" applyBorder="1" applyAlignment="1">
      <alignment horizontal="center"/>
    </xf>
    <xf numFmtId="2" fontId="10" fillId="2" borderId="16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2" fillId="2" borderId="6" xfId="0" applyFont="1" applyFill="1" applyBorder="1"/>
    <xf numFmtId="0" fontId="4" fillId="2" borderId="6" xfId="0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0" fillId="0" borderId="22" xfId="0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B31" sqref="B31:P31"/>
    </sheetView>
  </sheetViews>
  <sheetFormatPr defaultRowHeight="15.75" x14ac:dyDescent="0.25"/>
  <cols>
    <col min="1" max="1" width="5.5703125" style="37" customWidth="1"/>
    <col min="2" max="2" width="40.28515625" style="9" customWidth="1"/>
    <col min="3" max="3" width="10.28515625" style="9" customWidth="1"/>
    <col min="4" max="5" width="4.28515625" style="16" customWidth="1"/>
    <col min="6" max="6" width="5" style="16" customWidth="1"/>
    <col min="7" max="7" width="5.85546875" style="16" customWidth="1"/>
    <col min="8" max="8" width="9.85546875" style="13" customWidth="1"/>
    <col min="9" max="9" width="6.7109375" style="35" customWidth="1"/>
    <col min="10" max="10" width="29.28515625" style="9" customWidth="1"/>
    <col min="11" max="11" width="9.7109375" style="9" customWidth="1"/>
    <col min="12" max="13" width="3.140625" style="17" customWidth="1"/>
    <col min="14" max="14" width="4.140625" style="17" customWidth="1"/>
    <col min="15" max="15" width="5.85546875" style="17" customWidth="1"/>
    <col min="16" max="16" width="9.85546875" style="13" bestFit="1" customWidth="1"/>
  </cols>
  <sheetData>
    <row r="1" spans="1:16" x14ac:dyDescent="0.25">
      <c r="B1" s="8"/>
      <c r="K1" s="116"/>
      <c r="L1" s="116"/>
      <c r="M1" s="116"/>
      <c r="N1" s="116"/>
      <c r="O1" s="116"/>
      <c r="P1" s="116"/>
    </row>
    <row r="2" spans="1:16" x14ac:dyDescent="0.25">
      <c r="K2" s="116" t="s">
        <v>36</v>
      </c>
      <c r="L2" s="116"/>
      <c r="M2" s="116"/>
      <c r="N2" s="116"/>
      <c r="O2" s="116"/>
      <c r="P2" s="116"/>
    </row>
    <row r="3" spans="1:16" x14ac:dyDescent="0.25">
      <c r="K3" s="118" t="s">
        <v>3</v>
      </c>
      <c r="L3" s="118"/>
      <c r="M3" s="118"/>
      <c r="N3" s="118"/>
      <c r="O3" s="118"/>
      <c r="P3" s="118"/>
    </row>
    <row r="4" spans="1:16" ht="16.5" thickBot="1" x14ac:dyDescent="0.3">
      <c r="C4" s="117" t="s">
        <v>28</v>
      </c>
      <c r="D4" s="117"/>
      <c r="E4" s="117"/>
      <c r="F4" s="117"/>
      <c r="G4" s="117"/>
      <c r="H4" s="117"/>
      <c r="I4" s="117"/>
      <c r="J4" s="117"/>
    </row>
    <row r="5" spans="1:16" s="33" customFormat="1" ht="32.25" customHeight="1" thickBot="1" x14ac:dyDescent="0.25">
      <c r="A5" s="104" t="s">
        <v>20</v>
      </c>
      <c r="B5" s="44" t="s">
        <v>0</v>
      </c>
      <c r="C5" s="44" t="s">
        <v>11</v>
      </c>
      <c r="D5" s="105" t="s">
        <v>17</v>
      </c>
      <c r="E5" s="105" t="s">
        <v>18</v>
      </c>
      <c r="F5" s="105" t="s">
        <v>19</v>
      </c>
      <c r="G5" s="106" t="s">
        <v>1</v>
      </c>
      <c r="H5" s="107" t="s">
        <v>12</v>
      </c>
      <c r="I5" s="104" t="s">
        <v>20</v>
      </c>
      <c r="J5" s="44" t="s">
        <v>0</v>
      </c>
      <c r="K5" s="44" t="s">
        <v>11</v>
      </c>
      <c r="L5" s="105" t="s">
        <v>17</v>
      </c>
      <c r="M5" s="105" t="s">
        <v>18</v>
      </c>
      <c r="N5" s="105" t="s">
        <v>19</v>
      </c>
      <c r="O5" s="106" t="s">
        <v>1</v>
      </c>
      <c r="P5" s="47" t="s">
        <v>12</v>
      </c>
    </row>
    <row r="6" spans="1:16" ht="16.5" thickBot="1" x14ac:dyDescent="0.3">
      <c r="A6" s="113" t="s">
        <v>2</v>
      </c>
      <c r="B6" s="114"/>
      <c r="C6" s="114"/>
      <c r="D6" s="114"/>
      <c r="E6" s="114"/>
      <c r="F6" s="114"/>
      <c r="G6" s="114"/>
      <c r="H6" s="115"/>
      <c r="I6" s="113" t="s">
        <v>4</v>
      </c>
      <c r="J6" s="114"/>
      <c r="K6" s="114"/>
      <c r="L6" s="114"/>
      <c r="M6" s="114"/>
      <c r="N6" s="114"/>
      <c r="O6" s="114"/>
      <c r="P6" s="115"/>
    </row>
    <row r="7" spans="1:16" ht="18.75" x14ac:dyDescent="0.3">
      <c r="A7" s="99">
        <v>49</v>
      </c>
      <c r="B7" s="100" t="s">
        <v>22</v>
      </c>
      <c r="C7" s="20">
        <v>60</v>
      </c>
      <c r="D7" s="25">
        <v>1</v>
      </c>
      <c r="E7" s="25">
        <v>4.5999999999999996</v>
      </c>
      <c r="F7" s="25">
        <v>8.6</v>
      </c>
      <c r="G7" s="25">
        <f>(F7*4)+(E7*9)+(D7*4)</f>
        <v>79.8</v>
      </c>
      <c r="H7" s="108">
        <v>6.59</v>
      </c>
      <c r="I7" s="99">
        <v>49</v>
      </c>
      <c r="J7" s="100" t="s">
        <v>22</v>
      </c>
      <c r="K7" s="101">
        <v>60</v>
      </c>
      <c r="L7" s="25">
        <v>1</v>
      </c>
      <c r="M7" s="25">
        <v>4.5999999999999996</v>
      </c>
      <c r="N7" s="25">
        <v>8.6</v>
      </c>
      <c r="O7" s="25">
        <f>(N7*4)+(M7*9)+(L7*4)</f>
        <v>79.8</v>
      </c>
      <c r="P7" s="21">
        <v>6.59</v>
      </c>
    </row>
    <row r="8" spans="1:16" x14ac:dyDescent="0.25">
      <c r="A8" s="76">
        <v>461</v>
      </c>
      <c r="B8" s="57" t="s">
        <v>13</v>
      </c>
      <c r="C8" s="6">
        <v>120</v>
      </c>
      <c r="D8" s="27">
        <f>8.82</f>
        <v>8.82</v>
      </c>
      <c r="E8" s="27">
        <v>21.9</v>
      </c>
      <c r="F8" s="27">
        <v>16.88</v>
      </c>
      <c r="G8" s="27">
        <v>332.08</v>
      </c>
      <c r="H8" s="79">
        <v>51.1</v>
      </c>
      <c r="I8" s="76">
        <v>461</v>
      </c>
      <c r="J8" s="57" t="s">
        <v>13</v>
      </c>
      <c r="K8" s="6">
        <v>115</v>
      </c>
      <c r="L8" s="32">
        <v>16</v>
      </c>
      <c r="M8" s="32">
        <v>15</v>
      </c>
      <c r="N8" s="32">
        <v>13</v>
      </c>
      <c r="O8" s="18">
        <f>(N8*4)+(M8*9)+(L8*4)</f>
        <v>251</v>
      </c>
      <c r="P8" s="29">
        <v>31.96</v>
      </c>
    </row>
    <row r="9" spans="1:16" x14ac:dyDescent="0.25">
      <c r="A9" s="76"/>
      <c r="B9" s="57" t="s">
        <v>10</v>
      </c>
      <c r="C9" s="6">
        <v>50</v>
      </c>
      <c r="D9" s="27">
        <v>2.5</v>
      </c>
      <c r="E9" s="27">
        <v>2.5</v>
      </c>
      <c r="F9" s="27">
        <v>6.5</v>
      </c>
      <c r="G9" s="27">
        <v>58.5</v>
      </c>
      <c r="H9" s="79">
        <v>1.83</v>
      </c>
      <c r="I9" s="76"/>
      <c r="J9" s="57" t="s">
        <v>10</v>
      </c>
      <c r="K9" s="6"/>
      <c r="L9" s="18"/>
      <c r="M9" s="18"/>
      <c r="N9" s="18"/>
      <c r="O9" s="18"/>
      <c r="P9" s="29">
        <v>1.47</v>
      </c>
    </row>
    <row r="10" spans="1:16" x14ac:dyDescent="0.25">
      <c r="A10" s="76">
        <v>332</v>
      </c>
      <c r="B10" s="57" t="s">
        <v>23</v>
      </c>
      <c r="C10" s="1">
        <v>150</v>
      </c>
      <c r="D10" s="53">
        <v>3.47</v>
      </c>
      <c r="E10" s="53">
        <v>7.03</v>
      </c>
      <c r="F10" s="53">
        <v>23.1</v>
      </c>
      <c r="G10" s="53">
        <v>169.55</v>
      </c>
      <c r="H10" s="80">
        <v>6.66</v>
      </c>
      <c r="I10" s="76">
        <v>332</v>
      </c>
      <c r="J10" s="57" t="s">
        <v>23</v>
      </c>
      <c r="K10" s="1">
        <v>150</v>
      </c>
      <c r="L10" s="53">
        <v>3.47</v>
      </c>
      <c r="M10" s="53">
        <v>7.03</v>
      </c>
      <c r="N10" s="53">
        <v>23.1</v>
      </c>
      <c r="O10" s="53">
        <v>169.55</v>
      </c>
      <c r="P10" s="64">
        <v>6.66</v>
      </c>
    </row>
    <row r="11" spans="1:16" x14ac:dyDescent="0.25">
      <c r="A11" s="54">
        <v>631</v>
      </c>
      <c r="B11" s="36" t="s">
        <v>24</v>
      </c>
      <c r="C11" s="1">
        <v>200</v>
      </c>
      <c r="D11" s="55">
        <v>0.2</v>
      </c>
      <c r="E11" s="55">
        <v>0.06</v>
      </c>
      <c r="F11" s="18">
        <v>27.1</v>
      </c>
      <c r="G11" s="55">
        <f>(F11*4)+(E11*9)+(D11*4)</f>
        <v>109.74000000000001</v>
      </c>
      <c r="H11" s="56">
        <v>13.81</v>
      </c>
      <c r="I11" s="54">
        <v>702</v>
      </c>
      <c r="J11" s="57" t="s">
        <v>25</v>
      </c>
      <c r="K11" s="1">
        <v>200</v>
      </c>
      <c r="L11" s="18">
        <v>0</v>
      </c>
      <c r="M11" s="18">
        <v>0.5</v>
      </c>
      <c r="N11" s="18">
        <v>24.5</v>
      </c>
      <c r="O11" s="55">
        <v>102.5</v>
      </c>
      <c r="P11" s="3">
        <v>5.82</v>
      </c>
    </row>
    <row r="12" spans="1:16" x14ac:dyDescent="0.25">
      <c r="A12" s="75"/>
      <c r="B12" s="36" t="s">
        <v>7</v>
      </c>
      <c r="C12" s="1">
        <v>51</v>
      </c>
      <c r="D12" s="18">
        <v>3</v>
      </c>
      <c r="E12" s="18">
        <v>0.2</v>
      </c>
      <c r="F12" s="18">
        <v>25</v>
      </c>
      <c r="G12" s="18">
        <v>116</v>
      </c>
      <c r="H12" s="56">
        <v>2.98</v>
      </c>
      <c r="I12" s="85"/>
      <c r="J12" s="36" t="s">
        <v>7</v>
      </c>
      <c r="K12" s="1">
        <v>31</v>
      </c>
      <c r="L12" s="18">
        <v>2.2999999999999998</v>
      </c>
      <c r="M12" s="18">
        <v>0.2</v>
      </c>
      <c r="N12" s="18">
        <v>15</v>
      </c>
      <c r="O12" s="18">
        <f>(N12*4)+(M12*9)+(L12*4)</f>
        <v>71</v>
      </c>
      <c r="P12" s="3">
        <v>1.79</v>
      </c>
    </row>
    <row r="13" spans="1:16" ht="18.75" x14ac:dyDescent="0.3">
      <c r="A13" s="75"/>
      <c r="B13" s="36" t="s">
        <v>8</v>
      </c>
      <c r="C13" s="1">
        <v>25</v>
      </c>
      <c r="D13" s="18">
        <v>1.6</v>
      </c>
      <c r="E13" s="18">
        <v>1</v>
      </c>
      <c r="F13" s="18">
        <v>9.6</v>
      </c>
      <c r="G13" s="18">
        <v>54</v>
      </c>
      <c r="H13" s="56">
        <v>1.5</v>
      </c>
      <c r="I13" s="76"/>
      <c r="J13" s="36" t="s">
        <v>8</v>
      </c>
      <c r="K13" s="34">
        <v>28</v>
      </c>
      <c r="L13" s="18">
        <v>1.6</v>
      </c>
      <c r="M13" s="18">
        <v>1</v>
      </c>
      <c r="N13" s="18">
        <v>9.6</v>
      </c>
      <c r="O13" s="18">
        <v>54</v>
      </c>
      <c r="P13" s="3">
        <v>1.7</v>
      </c>
    </row>
    <row r="14" spans="1:16" x14ac:dyDescent="0.25">
      <c r="A14" s="75">
        <v>3</v>
      </c>
      <c r="B14" s="57" t="s">
        <v>21</v>
      </c>
      <c r="C14" s="1">
        <v>60</v>
      </c>
      <c r="D14" s="53">
        <v>8.25</v>
      </c>
      <c r="E14" s="53">
        <v>8.6300000000000008</v>
      </c>
      <c r="F14" s="53">
        <v>20.9</v>
      </c>
      <c r="G14" s="53">
        <v>194.27</v>
      </c>
      <c r="H14" s="81">
        <v>22.42</v>
      </c>
      <c r="I14" s="76"/>
      <c r="J14" s="36"/>
      <c r="K14" s="2">
        <f t="shared" ref="K14:P14" si="0">SUM(K7:K13)</f>
        <v>584</v>
      </c>
      <c r="L14" s="18">
        <f t="shared" si="0"/>
        <v>24.37</v>
      </c>
      <c r="M14" s="18">
        <f t="shared" si="0"/>
        <v>28.330000000000002</v>
      </c>
      <c r="N14" s="18">
        <f t="shared" si="0"/>
        <v>93.8</v>
      </c>
      <c r="O14" s="18">
        <f t="shared" si="0"/>
        <v>727.85</v>
      </c>
      <c r="P14" s="4">
        <f t="shared" si="0"/>
        <v>55.989999999999995</v>
      </c>
    </row>
    <row r="15" spans="1:16" x14ac:dyDescent="0.25">
      <c r="A15" s="75"/>
      <c r="B15" s="57"/>
      <c r="C15" s="2">
        <f t="shared" ref="C15:H15" si="1">SUM(C7:C14)</f>
        <v>716</v>
      </c>
      <c r="D15" s="27">
        <f t="shared" si="1"/>
        <v>28.840000000000003</v>
      </c>
      <c r="E15" s="27">
        <f t="shared" si="1"/>
        <v>45.920000000000009</v>
      </c>
      <c r="F15" s="27">
        <f t="shared" si="1"/>
        <v>137.68</v>
      </c>
      <c r="G15" s="27">
        <f t="shared" si="1"/>
        <v>1113.94</v>
      </c>
      <c r="H15" s="82">
        <f t="shared" si="1"/>
        <v>106.89</v>
      </c>
      <c r="I15" s="86"/>
      <c r="J15" s="73"/>
      <c r="K15" s="2"/>
      <c r="L15" s="14"/>
      <c r="M15" s="14"/>
      <c r="N15" s="14"/>
      <c r="O15" s="18"/>
      <c r="P15" s="5"/>
    </row>
    <row r="16" spans="1:16" x14ac:dyDescent="0.25">
      <c r="A16" s="75"/>
      <c r="B16" s="2" t="s">
        <v>33</v>
      </c>
      <c r="C16" s="2"/>
      <c r="D16" s="27"/>
      <c r="E16" s="27"/>
      <c r="F16" s="27"/>
      <c r="G16" s="27"/>
      <c r="H16" s="82"/>
      <c r="I16" s="86"/>
      <c r="J16" s="73"/>
      <c r="K16" s="2"/>
      <c r="L16" s="14"/>
      <c r="M16" s="14"/>
      <c r="N16" s="14"/>
      <c r="O16" s="18"/>
      <c r="P16" s="5"/>
    </row>
    <row r="17" spans="1:16" x14ac:dyDescent="0.25">
      <c r="A17" s="75"/>
      <c r="B17" s="57" t="s">
        <v>34</v>
      </c>
      <c r="C17" s="2"/>
      <c r="D17" s="27"/>
      <c r="E17" s="27"/>
      <c r="F17" s="27"/>
      <c r="G17" s="27"/>
      <c r="H17" s="82"/>
      <c r="I17" s="86"/>
      <c r="J17" s="73"/>
      <c r="K17" s="2"/>
      <c r="L17" s="14"/>
      <c r="M17" s="14"/>
      <c r="N17" s="14"/>
      <c r="O17" s="18"/>
      <c r="P17" s="5"/>
    </row>
    <row r="18" spans="1:16" ht="16.5" thickBot="1" x14ac:dyDescent="0.3">
      <c r="A18" s="90"/>
      <c r="B18" s="91"/>
      <c r="C18" s="12"/>
      <c r="D18" s="72"/>
      <c r="E18" s="72"/>
      <c r="F18" s="72"/>
      <c r="G18" s="72"/>
      <c r="H18" s="92"/>
      <c r="I18" s="86"/>
      <c r="J18" s="73"/>
      <c r="K18" s="2"/>
      <c r="L18" s="14"/>
      <c r="M18" s="14"/>
      <c r="N18" s="14"/>
      <c r="O18" s="18"/>
      <c r="P18" s="5"/>
    </row>
    <row r="19" spans="1:16" ht="19.5" thickBot="1" x14ac:dyDescent="0.35">
      <c r="A19" s="113" t="s">
        <v>5</v>
      </c>
      <c r="B19" s="114"/>
      <c r="C19" s="114"/>
      <c r="D19" s="114"/>
      <c r="E19" s="114"/>
      <c r="F19" s="114"/>
      <c r="G19" s="114"/>
      <c r="H19" s="115"/>
      <c r="I19" s="87"/>
      <c r="J19" s="1"/>
      <c r="K19" s="36"/>
      <c r="L19" s="34"/>
      <c r="M19" s="14"/>
      <c r="N19" s="14"/>
      <c r="O19" s="14"/>
      <c r="P19" s="7"/>
    </row>
    <row r="20" spans="1:16" ht="18.75" x14ac:dyDescent="0.3">
      <c r="A20" s="99">
        <v>49</v>
      </c>
      <c r="B20" s="100" t="s">
        <v>22</v>
      </c>
      <c r="C20" s="101">
        <v>60</v>
      </c>
      <c r="D20" s="25">
        <v>1</v>
      </c>
      <c r="E20" s="25">
        <v>4.5999999999999996</v>
      </c>
      <c r="F20" s="25">
        <v>8.6</v>
      </c>
      <c r="G20" s="25">
        <f>(F20*4)+(E20*9)+(D20*4)</f>
        <v>79.8</v>
      </c>
      <c r="H20" s="102">
        <v>6.59</v>
      </c>
      <c r="I20" s="85"/>
      <c r="J20" s="22"/>
      <c r="K20" s="22"/>
      <c r="L20" s="24"/>
      <c r="M20" s="24"/>
      <c r="N20" s="24"/>
      <c r="O20" s="24"/>
      <c r="P20" s="4"/>
    </row>
    <row r="21" spans="1:16" x14ac:dyDescent="0.25">
      <c r="A21" s="54">
        <v>139</v>
      </c>
      <c r="B21" s="36" t="s">
        <v>26</v>
      </c>
      <c r="C21" s="1">
        <v>200</v>
      </c>
      <c r="D21" s="55">
        <v>3.44</v>
      </c>
      <c r="E21" s="55">
        <v>4.16</v>
      </c>
      <c r="F21" s="55">
        <v>8.24</v>
      </c>
      <c r="G21" s="55">
        <v>84.16</v>
      </c>
      <c r="H21" s="56">
        <v>9.3000000000000007</v>
      </c>
      <c r="I21" s="85"/>
      <c r="J21" s="57"/>
      <c r="K21" s="1"/>
      <c r="L21" s="14"/>
      <c r="M21" s="14"/>
      <c r="N21" s="14"/>
      <c r="O21" s="18"/>
      <c r="P21" s="3"/>
    </row>
    <row r="22" spans="1:16" x14ac:dyDescent="0.25">
      <c r="A22" s="76">
        <v>461</v>
      </c>
      <c r="B22" s="57" t="s">
        <v>13</v>
      </c>
      <c r="C22" s="6">
        <v>120</v>
      </c>
      <c r="D22" s="27">
        <f>8.82</f>
        <v>8.82</v>
      </c>
      <c r="E22" s="27">
        <v>21.9</v>
      </c>
      <c r="F22" s="27">
        <v>16.88</v>
      </c>
      <c r="G22" s="27">
        <v>332.08</v>
      </c>
      <c r="H22" s="79">
        <v>51.1</v>
      </c>
      <c r="I22" s="88"/>
      <c r="J22" s="36"/>
      <c r="K22" s="1"/>
      <c r="L22" s="14"/>
      <c r="M22" s="14"/>
      <c r="N22" s="14"/>
      <c r="O22" s="18"/>
      <c r="P22" s="3"/>
    </row>
    <row r="23" spans="1:16" x14ac:dyDescent="0.25">
      <c r="A23" s="76"/>
      <c r="B23" s="57" t="s">
        <v>10</v>
      </c>
      <c r="C23" s="6">
        <v>50</v>
      </c>
      <c r="D23" s="27">
        <v>2.5</v>
      </c>
      <c r="E23" s="27">
        <v>2.5</v>
      </c>
      <c r="F23" s="27">
        <v>6.5</v>
      </c>
      <c r="G23" s="27">
        <v>58.5</v>
      </c>
      <c r="H23" s="79">
        <v>1.83</v>
      </c>
      <c r="I23" s="88"/>
      <c r="J23" s="36"/>
      <c r="K23" s="1"/>
      <c r="L23" s="14"/>
      <c r="M23" s="14"/>
      <c r="N23" s="14"/>
      <c r="O23" s="18"/>
      <c r="P23" s="3"/>
    </row>
    <row r="24" spans="1:16" x14ac:dyDescent="0.25">
      <c r="A24" s="76">
        <v>332</v>
      </c>
      <c r="B24" s="57" t="s">
        <v>23</v>
      </c>
      <c r="C24" s="1">
        <v>150</v>
      </c>
      <c r="D24" s="53">
        <v>3.47</v>
      </c>
      <c r="E24" s="53">
        <v>7.03</v>
      </c>
      <c r="F24" s="53">
        <v>23.1</v>
      </c>
      <c r="G24" s="53">
        <v>169.55</v>
      </c>
      <c r="H24" s="80">
        <v>6.66</v>
      </c>
      <c r="I24" s="85"/>
      <c r="J24" s="74"/>
      <c r="K24" s="1"/>
      <c r="L24" s="14"/>
      <c r="M24" s="14"/>
      <c r="N24" s="14"/>
      <c r="O24" s="18"/>
      <c r="P24" s="3"/>
    </row>
    <row r="25" spans="1:16" x14ac:dyDescent="0.25">
      <c r="A25" s="54">
        <v>631</v>
      </c>
      <c r="B25" s="36" t="s">
        <v>24</v>
      </c>
      <c r="C25" s="1">
        <v>200</v>
      </c>
      <c r="D25" s="55">
        <v>0.2</v>
      </c>
      <c r="E25" s="55">
        <v>0.06</v>
      </c>
      <c r="F25" s="18">
        <v>27.1</v>
      </c>
      <c r="G25" s="55">
        <f>(F25*4)+(E25*9)+(D25*4)</f>
        <v>109.74000000000001</v>
      </c>
      <c r="H25" s="56">
        <v>13.81</v>
      </c>
      <c r="I25" s="85"/>
      <c r="J25" s="57"/>
      <c r="K25" s="1"/>
      <c r="L25" s="14"/>
      <c r="M25" s="14"/>
      <c r="N25" s="14"/>
      <c r="O25" s="18"/>
      <c r="P25" s="3"/>
    </row>
    <row r="26" spans="1:16" x14ac:dyDescent="0.25">
      <c r="A26" s="75"/>
      <c r="B26" s="36" t="s">
        <v>7</v>
      </c>
      <c r="C26" s="1">
        <v>31</v>
      </c>
      <c r="D26" s="18">
        <v>2.2999999999999998</v>
      </c>
      <c r="E26" s="18">
        <v>0.2</v>
      </c>
      <c r="F26" s="18">
        <v>15</v>
      </c>
      <c r="G26" s="18">
        <f>(F26*4)+(E26*9)+(D26*4)</f>
        <v>71</v>
      </c>
      <c r="H26" s="56">
        <v>1.79</v>
      </c>
      <c r="I26" s="85"/>
      <c r="J26" s="36"/>
      <c r="K26" s="1"/>
      <c r="L26" s="14"/>
      <c r="M26" s="14"/>
      <c r="N26" s="14"/>
      <c r="O26" s="18"/>
      <c r="P26" s="3"/>
    </row>
    <row r="27" spans="1:16" x14ac:dyDescent="0.25">
      <c r="A27" s="75"/>
      <c r="B27" s="57" t="s">
        <v>27</v>
      </c>
      <c r="C27" s="1">
        <v>200</v>
      </c>
      <c r="D27" s="18">
        <v>0.3</v>
      </c>
      <c r="E27" s="18">
        <v>0.2</v>
      </c>
      <c r="F27" s="18">
        <v>21.7</v>
      </c>
      <c r="G27" s="18">
        <v>90</v>
      </c>
      <c r="H27" s="83">
        <v>27.43</v>
      </c>
      <c r="I27" s="85"/>
      <c r="J27" s="36"/>
      <c r="K27" s="1"/>
      <c r="L27" s="14"/>
      <c r="M27" s="14"/>
      <c r="N27" s="14"/>
      <c r="O27" s="18"/>
      <c r="P27" s="3"/>
    </row>
    <row r="28" spans="1:16" x14ac:dyDescent="0.25">
      <c r="A28" s="75"/>
      <c r="B28" s="57"/>
      <c r="C28" s="2">
        <f t="shared" ref="C28:H28" si="2">SUM(C20:C27)</f>
        <v>1011</v>
      </c>
      <c r="D28" s="27">
        <f t="shared" si="2"/>
        <v>22.03</v>
      </c>
      <c r="E28" s="27">
        <f t="shared" si="2"/>
        <v>40.650000000000006</v>
      </c>
      <c r="F28" s="27">
        <f t="shared" si="2"/>
        <v>127.12</v>
      </c>
      <c r="G28" s="27">
        <f t="shared" si="2"/>
        <v>994.82999999999993</v>
      </c>
      <c r="H28" s="82">
        <f t="shared" si="2"/>
        <v>118.51000000000002</v>
      </c>
      <c r="I28" s="86"/>
      <c r="J28" s="36"/>
      <c r="K28" s="1"/>
      <c r="L28" s="14"/>
      <c r="M28" s="14"/>
      <c r="N28" s="14"/>
      <c r="O28" s="23"/>
      <c r="P28" s="15"/>
    </row>
    <row r="29" spans="1:16" x14ac:dyDescent="0.25">
      <c r="A29" s="90"/>
      <c r="B29" s="2" t="s">
        <v>35</v>
      </c>
      <c r="C29" s="12"/>
      <c r="D29" s="72"/>
      <c r="E29" s="72"/>
      <c r="F29" s="72"/>
      <c r="G29" s="72"/>
      <c r="H29" s="92"/>
      <c r="I29" s="93"/>
      <c r="J29" s="94"/>
      <c r="K29" s="95"/>
      <c r="L29" s="96"/>
      <c r="M29" s="96"/>
      <c r="N29" s="96"/>
      <c r="O29" s="97"/>
      <c r="P29" s="98"/>
    </row>
    <row r="30" spans="1:16" ht="16.5" thickBot="1" x14ac:dyDescent="0.3">
      <c r="A30" s="77"/>
      <c r="B30" s="103" t="s">
        <v>34</v>
      </c>
      <c r="C30" s="11"/>
      <c r="D30" s="19"/>
      <c r="E30" s="19"/>
      <c r="F30" s="19"/>
      <c r="G30" s="19"/>
      <c r="H30" s="84"/>
      <c r="I30" s="89"/>
      <c r="J30" s="38"/>
      <c r="K30" s="38"/>
      <c r="L30" s="78"/>
      <c r="M30" s="78"/>
      <c r="N30" s="78"/>
      <c r="O30" s="26"/>
      <c r="P30" s="10"/>
    </row>
    <row r="31" spans="1:16" x14ac:dyDescent="0.25">
      <c r="B31" s="111" t="s">
        <v>37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x14ac:dyDescent="0.25">
      <c r="B32" s="112" t="s">
        <v>6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</sheetData>
  <mergeCells count="9">
    <mergeCell ref="B31:P31"/>
    <mergeCell ref="B32:P32"/>
    <mergeCell ref="A19:H19"/>
    <mergeCell ref="A6:H6"/>
    <mergeCell ref="I6:P6"/>
    <mergeCell ref="K1:P1"/>
    <mergeCell ref="K2:P2"/>
    <mergeCell ref="C4:J4"/>
    <mergeCell ref="K3:P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75" workbookViewId="0">
      <selection activeCell="A28" sqref="A28:H28"/>
    </sheetView>
  </sheetViews>
  <sheetFormatPr defaultRowHeight="12.75" x14ac:dyDescent="0.2"/>
  <cols>
    <col min="1" max="1" width="7.5703125" bestFit="1" customWidth="1"/>
    <col min="2" max="2" width="33.85546875" bestFit="1" customWidth="1"/>
    <col min="3" max="3" width="8" bestFit="1" customWidth="1"/>
    <col min="4" max="5" width="4.5703125" bestFit="1" customWidth="1"/>
    <col min="6" max="6" width="4.85546875" bestFit="1" customWidth="1"/>
    <col min="7" max="7" width="5.85546875" bestFit="1" customWidth="1"/>
    <col min="8" max="8" width="7.5703125" bestFit="1" customWidth="1"/>
  </cols>
  <sheetData>
    <row r="1" spans="1:8" ht="15.75" x14ac:dyDescent="0.25">
      <c r="A1" s="58"/>
      <c r="B1" s="9"/>
      <c r="C1" s="28"/>
      <c r="D1" s="31"/>
      <c r="E1" s="118" t="s">
        <v>38</v>
      </c>
      <c r="F1" s="118"/>
      <c r="G1" s="118"/>
      <c r="H1" s="118"/>
    </row>
    <row r="2" spans="1:8" ht="15.75" x14ac:dyDescent="0.25">
      <c r="A2" s="58"/>
      <c r="B2" s="9"/>
      <c r="C2" s="28"/>
      <c r="D2" s="31"/>
      <c r="E2" s="118"/>
      <c r="F2" s="118"/>
      <c r="G2" s="118"/>
      <c r="H2" s="118"/>
    </row>
    <row r="3" spans="1:8" ht="15.75" x14ac:dyDescent="0.25">
      <c r="A3" s="58"/>
      <c r="B3" s="9"/>
      <c r="C3" s="28"/>
      <c r="D3" s="31"/>
      <c r="E3" s="118" t="s">
        <v>16</v>
      </c>
      <c r="F3" s="118"/>
      <c r="G3" s="118"/>
      <c r="H3" s="118"/>
    </row>
    <row r="4" spans="1:8" ht="16.5" thickBot="1" x14ac:dyDescent="0.3">
      <c r="A4" s="123" t="s">
        <v>28</v>
      </c>
      <c r="B4" s="123"/>
      <c r="C4" s="123"/>
      <c r="D4" s="123"/>
      <c r="E4" s="123"/>
      <c r="F4" s="123"/>
      <c r="G4" s="123"/>
      <c r="H4" s="123"/>
    </row>
    <row r="5" spans="1:8" ht="32.25" thickBot="1" x14ac:dyDescent="0.25">
      <c r="A5" s="59" t="s">
        <v>20</v>
      </c>
      <c r="B5" s="43" t="s">
        <v>0</v>
      </c>
      <c r="C5" s="44" t="s">
        <v>11</v>
      </c>
      <c r="D5" s="45" t="s">
        <v>17</v>
      </c>
      <c r="E5" s="45" t="s">
        <v>18</v>
      </c>
      <c r="F5" s="45" t="s">
        <v>19</v>
      </c>
      <c r="G5" s="46" t="s">
        <v>1</v>
      </c>
      <c r="H5" s="47" t="s">
        <v>12</v>
      </c>
    </row>
    <row r="6" spans="1:8" ht="16.5" thickBot="1" x14ac:dyDescent="0.3">
      <c r="A6" s="119" t="s">
        <v>14</v>
      </c>
      <c r="B6" s="120"/>
      <c r="C6" s="120"/>
      <c r="D6" s="120"/>
      <c r="E6" s="120"/>
      <c r="F6" s="120"/>
      <c r="G6" s="120"/>
      <c r="H6" s="121"/>
    </row>
    <row r="7" spans="1:8" ht="15.75" x14ac:dyDescent="0.25">
      <c r="A7" s="60"/>
      <c r="B7" s="52" t="s">
        <v>29</v>
      </c>
      <c r="C7" s="20">
        <v>50</v>
      </c>
      <c r="D7" s="61">
        <v>0.55000000000000004</v>
      </c>
      <c r="E7" s="61">
        <v>0</v>
      </c>
      <c r="F7" s="61">
        <v>2.1</v>
      </c>
      <c r="G7" s="61">
        <v>10</v>
      </c>
      <c r="H7" s="62">
        <v>17.14</v>
      </c>
    </row>
    <row r="8" spans="1:8" ht="15.75" x14ac:dyDescent="0.25">
      <c r="A8" s="63">
        <v>288</v>
      </c>
      <c r="B8" s="36" t="s">
        <v>30</v>
      </c>
      <c r="C8" s="1">
        <v>200</v>
      </c>
      <c r="D8" s="53">
        <v>16.600000000000001</v>
      </c>
      <c r="E8" s="53">
        <v>21.2</v>
      </c>
      <c r="F8" s="53">
        <v>29</v>
      </c>
      <c r="G8" s="53">
        <v>373.59</v>
      </c>
      <c r="H8" s="64">
        <v>63.56</v>
      </c>
    </row>
    <row r="9" spans="1:8" ht="15.75" x14ac:dyDescent="0.25">
      <c r="A9" s="63">
        <v>685</v>
      </c>
      <c r="B9" s="36" t="s">
        <v>31</v>
      </c>
      <c r="C9" s="1">
        <v>200</v>
      </c>
      <c r="D9" s="18">
        <v>0</v>
      </c>
      <c r="E9" s="18">
        <v>0</v>
      </c>
      <c r="F9" s="18">
        <v>15</v>
      </c>
      <c r="G9" s="18">
        <f>(F9*4)+(E9*9)+(D9*4)</f>
        <v>60</v>
      </c>
      <c r="H9" s="3">
        <v>2.25</v>
      </c>
    </row>
    <row r="10" spans="1:8" ht="15.75" x14ac:dyDescent="0.25">
      <c r="A10" s="63"/>
      <c r="B10" s="36" t="s">
        <v>7</v>
      </c>
      <c r="C10" s="1">
        <v>31</v>
      </c>
      <c r="D10" s="18">
        <v>2.2999999999999998</v>
      </c>
      <c r="E10" s="18">
        <v>0.2</v>
      </c>
      <c r="F10" s="18">
        <v>15</v>
      </c>
      <c r="G10" s="18">
        <v>71</v>
      </c>
      <c r="H10" s="3">
        <v>1.79</v>
      </c>
    </row>
    <row r="11" spans="1:8" ht="15.75" x14ac:dyDescent="0.25">
      <c r="A11" s="41"/>
      <c r="B11" s="39" t="s">
        <v>8</v>
      </c>
      <c r="C11" s="1">
        <v>25</v>
      </c>
      <c r="D11" s="18">
        <v>1.6</v>
      </c>
      <c r="E11" s="18">
        <v>1</v>
      </c>
      <c r="F11" s="18">
        <v>9.6</v>
      </c>
      <c r="G11" s="18">
        <v>54</v>
      </c>
      <c r="H11" s="3">
        <v>1.5</v>
      </c>
    </row>
    <row r="12" spans="1:8" ht="15.75" x14ac:dyDescent="0.25">
      <c r="A12" s="41"/>
      <c r="B12" s="39" t="s">
        <v>32</v>
      </c>
      <c r="C12" s="1">
        <v>200</v>
      </c>
      <c r="D12" s="18">
        <v>6</v>
      </c>
      <c r="E12" s="18">
        <v>3.2</v>
      </c>
      <c r="F12" s="18">
        <v>9.4</v>
      </c>
      <c r="G12" s="18">
        <f>(F12*4)+(E12*9)+(D12*4)</f>
        <v>90.4</v>
      </c>
      <c r="H12" s="3">
        <v>15.18</v>
      </c>
    </row>
    <row r="13" spans="1:8" ht="15.75" x14ac:dyDescent="0.25">
      <c r="A13" s="41"/>
      <c r="B13" s="39"/>
      <c r="C13" s="2">
        <f t="shared" ref="C13:H13" si="0">SUM(C7:C12)</f>
        <v>706</v>
      </c>
      <c r="D13" s="18">
        <f t="shared" si="0"/>
        <v>27.050000000000004</v>
      </c>
      <c r="E13" s="18">
        <f t="shared" si="0"/>
        <v>25.599999999999998</v>
      </c>
      <c r="F13" s="18">
        <f t="shared" si="0"/>
        <v>80.100000000000009</v>
      </c>
      <c r="G13" s="18">
        <f t="shared" si="0"/>
        <v>658.9899999999999</v>
      </c>
      <c r="H13" s="5">
        <f t="shared" si="0"/>
        <v>101.42000000000002</v>
      </c>
    </row>
    <row r="14" spans="1:8" ht="16.5" thickBot="1" x14ac:dyDescent="0.3">
      <c r="A14" s="48"/>
      <c r="B14" s="49"/>
      <c r="C14" s="50"/>
      <c r="D14" s="65"/>
      <c r="E14" s="65"/>
      <c r="F14" s="65"/>
      <c r="G14" s="65"/>
      <c r="H14" s="51"/>
    </row>
    <row r="15" spans="1:8" ht="16.5" thickBot="1" x14ac:dyDescent="0.3">
      <c r="A15" s="119" t="s">
        <v>15</v>
      </c>
      <c r="B15" s="120"/>
      <c r="C15" s="120"/>
      <c r="D15" s="120"/>
      <c r="E15" s="120"/>
      <c r="F15" s="120"/>
      <c r="G15" s="120"/>
      <c r="H15" s="121"/>
    </row>
    <row r="16" spans="1:8" ht="15.75" x14ac:dyDescent="0.25">
      <c r="A16" s="60">
        <v>49</v>
      </c>
      <c r="B16" s="52" t="s">
        <v>22</v>
      </c>
      <c r="C16" s="20">
        <v>100</v>
      </c>
      <c r="D16" s="66">
        <v>1.4</v>
      </c>
      <c r="E16" s="66">
        <v>6.44</v>
      </c>
      <c r="F16" s="66">
        <v>12</v>
      </c>
      <c r="G16" s="66">
        <f>(F16*4)+(E16*9)+(D16*4)</f>
        <v>111.56</v>
      </c>
      <c r="H16" s="21">
        <v>10.91</v>
      </c>
    </row>
    <row r="17" spans="1:8" ht="15.75" x14ac:dyDescent="0.25">
      <c r="A17" s="63">
        <v>139</v>
      </c>
      <c r="B17" s="36" t="s">
        <v>26</v>
      </c>
      <c r="C17" s="1">
        <v>250</v>
      </c>
      <c r="D17" s="55">
        <v>4.3</v>
      </c>
      <c r="E17" s="55">
        <v>5.2</v>
      </c>
      <c r="F17" s="55">
        <v>10.3</v>
      </c>
      <c r="G17" s="55">
        <f>(F17*4)+(E17*9)+(D17*4)</f>
        <v>105.2</v>
      </c>
      <c r="H17" s="3">
        <v>11.52</v>
      </c>
    </row>
    <row r="18" spans="1:8" ht="15.75" x14ac:dyDescent="0.25">
      <c r="A18" s="109">
        <v>461</v>
      </c>
      <c r="B18" s="57" t="s">
        <v>13</v>
      </c>
      <c r="C18" s="6">
        <v>120</v>
      </c>
      <c r="D18" s="27">
        <f>8.82</f>
        <v>8.82</v>
      </c>
      <c r="E18" s="27">
        <v>21.9</v>
      </c>
      <c r="F18" s="27">
        <v>16.88</v>
      </c>
      <c r="G18" s="27">
        <v>332.08</v>
      </c>
      <c r="H18" s="29">
        <v>51.1</v>
      </c>
    </row>
    <row r="19" spans="1:8" ht="15.75" x14ac:dyDescent="0.25">
      <c r="A19" s="109"/>
      <c r="B19" s="57" t="s">
        <v>10</v>
      </c>
      <c r="C19" s="6">
        <v>50</v>
      </c>
      <c r="D19" s="27">
        <v>2.5</v>
      </c>
      <c r="E19" s="27">
        <v>2.5</v>
      </c>
      <c r="F19" s="27">
        <v>6.5</v>
      </c>
      <c r="G19" s="27">
        <v>58.5</v>
      </c>
      <c r="H19" s="29">
        <v>1.83</v>
      </c>
    </row>
    <row r="20" spans="1:8" ht="15.75" x14ac:dyDescent="0.25">
      <c r="A20" s="63">
        <v>332</v>
      </c>
      <c r="B20" s="57" t="s">
        <v>23</v>
      </c>
      <c r="C20" s="1">
        <v>180</v>
      </c>
      <c r="D20" s="67">
        <v>3.47</v>
      </c>
      <c r="E20" s="67">
        <v>7.03</v>
      </c>
      <c r="F20" s="67">
        <v>23.1</v>
      </c>
      <c r="G20" s="67">
        <v>169.55</v>
      </c>
      <c r="H20" s="64">
        <v>8</v>
      </c>
    </row>
    <row r="21" spans="1:8" ht="15.75" x14ac:dyDescent="0.25">
      <c r="A21" s="63">
        <v>702</v>
      </c>
      <c r="B21" s="57" t="s">
        <v>25</v>
      </c>
      <c r="C21" s="1">
        <v>200</v>
      </c>
      <c r="D21" s="55">
        <v>0</v>
      </c>
      <c r="E21" s="55">
        <v>0.5</v>
      </c>
      <c r="F21" s="55">
        <v>24.5</v>
      </c>
      <c r="G21" s="55">
        <v>102.5</v>
      </c>
      <c r="H21" s="3">
        <v>5.82</v>
      </c>
    </row>
    <row r="22" spans="1:8" ht="15.75" x14ac:dyDescent="0.25">
      <c r="A22" s="110"/>
      <c r="B22" s="36" t="s">
        <v>7</v>
      </c>
      <c r="C22" s="1">
        <v>31</v>
      </c>
      <c r="D22" s="55">
        <v>2.2999999999999998</v>
      </c>
      <c r="E22" s="55">
        <v>0.2</v>
      </c>
      <c r="F22" s="55">
        <v>15</v>
      </c>
      <c r="G22" s="55">
        <v>71</v>
      </c>
      <c r="H22" s="3">
        <v>1.79</v>
      </c>
    </row>
    <row r="23" spans="1:8" ht="15.75" x14ac:dyDescent="0.25">
      <c r="A23" s="41"/>
      <c r="B23" s="39" t="s">
        <v>8</v>
      </c>
      <c r="C23" s="1">
        <v>25</v>
      </c>
      <c r="D23" s="55">
        <v>1.6</v>
      </c>
      <c r="E23" s="55">
        <v>1</v>
      </c>
      <c r="F23" s="55">
        <v>9.6</v>
      </c>
      <c r="G23" s="55">
        <v>54</v>
      </c>
      <c r="H23" s="3">
        <v>1.5</v>
      </c>
    </row>
    <row r="24" spans="1:8" ht="15.75" x14ac:dyDescent="0.25">
      <c r="A24" s="41"/>
      <c r="B24" s="39"/>
      <c r="C24" s="2">
        <f t="shared" ref="C24:H24" si="1">SUM(C16:C23)</f>
        <v>956</v>
      </c>
      <c r="D24" s="18">
        <f t="shared" si="1"/>
        <v>24.39</v>
      </c>
      <c r="E24" s="18">
        <f t="shared" si="1"/>
        <v>44.77</v>
      </c>
      <c r="F24" s="18">
        <f t="shared" si="1"/>
        <v>117.88</v>
      </c>
      <c r="G24" s="18">
        <f t="shared" si="1"/>
        <v>1004.3899999999999</v>
      </c>
      <c r="H24" s="5">
        <f t="shared" si="1"/>
        <v>92.470000000000013</v>
      </c>
    </row>
    <row r="25" spans="1:8" ht="15.75" x14ac:dyDescent="0.25">
      <c r="A25" s="41"/>
      <c r="B25" s="68"/>
      <c r="C25" s="12"/>
      <c r="D25" s="69"/>
      <c r="E25" s="69"/>
      <c r="F25" s="69"/>
      <c r="G25" s="69"/>
      <c r="H25" s="30"/>
    </row>
    <row r="26" spans="1:8" ht="16.5" thickBot="1" x14ac:dyDescent="0.3">
      <c r="A26" s="42"/>
      <c r="B26" s="40"/>
      <c r="C26" s="11"/>
      <c r="D26" s="70"/>
      <c r="E26" s="70"/>
      <c r="F26" s="70"/>
      <c r="G26" s="71" t="s">
        <v>9</v>
      </c>
      <c r="H26" s="10">
        <f>H13+H24</f>
        <v>193.89000000000004</v>
      </c>
    </row>
    <row r="27" spans="1:8" ht="15.75" x14ac:dyDescent="0.25">
      <c r="A27" s="122" t="s">
        <v>39</v>
      </c>
      <c r="B27" s="122"/>
      <c r="C27" s="122"/>
      <c r="D27" s="122"/>
      <c r="E27" s="122"/>
      <c r="F27" s="122"/>
      <c r="G27" s="122"/>
      <c r="H27" s="122"/>
    </row>
    <row r="28" spans="1:8" ht="15.75" x14ac:dyDescent="0.25">
      <c r="A28" s="112" t="s">
        <v>6</v>
      </c>
      <c r="B28" s="112"/>
      <c r="C28" s="112"/>
      <c r="D28" s="112"/>
      <c r="E28" s="112"/>
      <c r="F28" s="112"/>
      <c r="G28" s="112"/>
      <c r="H28" s="112"/>
    </row>
  </sheetData>
  <mergeCells count="7">
    <mergeCell ref="A15:H15"/>
    <mergeCell ref="A27:H27"/>
    <mergeCell ref="A28:H28"/>
    <mergeCell ref="E1:H2"/>
    <mergeCell ref="E3:H3"/>
    <mergeCell ref="A4:H4"/>
    <mergeCell ref="A6:H6"/>
  </mergeCells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</vt:lpstr>
      <vt:lpstr>25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2021-11-24T23:32:22Z</dcterms:modified>
</cp:coreProperties>
</file>