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0" yWindow="0" windowWidth="24000" windowHeight="9735"/>
  </bookViews>
  <sheets>
    <sheet name="14" sheetId="8" r:id="rId1"/>
    <sheet name="14 овз" sheetId="9" r:id="rId2"/>
  </sheets>
  <calcPr calcId="152511" refMode="R1C1"/>
</workbook>
</file>

<file path=xl/calcChain.xml><?xml version="1.0" encoding="utf-8"?>
<calcChain xmlns="http://schemas.openxmlformats.org/spreadsheetml/2006/main">
  <c r="G18" i="9" l="1"/>
  <c r="G19" i="9"/>
  <c r="G20" i="9"/>
  <c r="G21" i="9"/>
  <c r="C23" i="9"/>
  <c r="D23" i="9"/>
  <c r="E23" i="9"/>
  <c r="F23" i="9"/>
  <c r="H23" i="9"/>
  <c r="C13" i="9"/>
  <c r="D13" i="9"/>
  <c r="E13" i="9"/>
  <c r="F13" i="9"/>
  <c r="H13" i="9"/>
  <c r="P12" i="9"/>
  <c r="P22" i="9"/>
  <c r="P26" i="9"/>
  <c r="O15" i="9"/>
  <c r="O16" i="9"/>
  <c r="O22" i="9" s="1"/>
  <c r="O17" i="9"/>
  <c r="O18" i="9"/>
  <c r="O19" i="9"/>
  <c r="O20" i="9"/>
  <c r="N22" i="9"/>
  <c r="M22" i="9"/>
  <c r="L22" i="9"/>
  <c r="K22" i="9"/>
  <c r="O8" i="9"/>
  <c r="O12" i="9" s="1"/>
  <c r="O9" i="9"/>
  <c r="O10" i="9"/>
  <c r="N12" i="9"/>
  <c r="M12" i="9"/>
  <c r="L12" i="9"/>
  <c r="H33" i="8"/>
  <c r="G33" i="8"/>
  <c r="F33" i="8"/>
  <c r="E33" i="8"/>
  <c r="D33" i="8"/>
  <c r="C33" i="8"/>
  <c r="G11" i="8"/>
  <c r="H12" i="8"/>
  <c r="D18" i="8"/>
  <c r="E18" i="8"/>
  <c r="F18" i="8"/>
  <c r="G14" i="8"/>
  <c r="G18" i="8" s="1"/>
  <c r="H18" i="8"/>
  <c r="C18" i="8"/>
  <c r="C12" i="8"/>
  <c r="D12" i="8"/>
  <c r="E12" i="8"/>
  <c r="F12" i="8"/>
  <c r="G10" i="8"/>
  <c r="G12" i="8" s="1"/>
  <c r="G26" i="8"/>
  <c r="G28" i="8" s="1"/>
  <c r="P13" i="8"/>
  <c r="O10" i="8"/>
  <c r="O11" i="8"/>
  <c r="O7" i="8"/>
  <c r="O13" i="8" s="1"/>
  <c r="N13" i="8"/>
  <c r="M13" i="8"/>
  <c r="L13" i="8"/>
  <c r="K13" i="8"/>
  <c r="G27" i="8"/>
  <c r="G23" i="8"/>
  <c r="D28" i="8"/>
  <c r="G15" i="9"/>
  <c r="G16" i="9"/>
  <c r="G23" i="9" s="1"/>
  <c r="G8" i="9"/>
  <c r="G9" i="9"/>
  <c r="G13" i="9" s="1"/>
  <c r="G10" i="9"/>
  <c r="H28" i="8"/>
  <c r="F28" i="8"/>
  <c r="E28" i="8"/>
  <c r="C28" i="8"/>
</calcChain>
</file>

<file path=xl/sharedStrings.xml><?xml version="1.0" encoding="utf-8"?>
<sst xmlns="http://schemas.openxmlformats.org/spreadsheetml/2006/main" count="108" uniqueCount="42">
  <si>
    <t>Наименование блюда</t>
  </si>
  <si>
    <t>Ккал</t>
  </si>
  <si>
    <t>Завтрак (7-11 лет)</t>
  </si>
  <si>
    <t>__________________________</t>
  </si>
  <si>
    <t>Завтрак (12 лет и старше)</t>
  </si>
  <si>
    <t>Обед (7-11 лет)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</si>
  <si>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</si>
  <si>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</si>
  <si>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</si>
  <si>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</si>
  <si>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Сок натуральный</t>
  </si>
  <si>
    <t>Выход (гр)</t>
  </si>
  <si>
    <t>Цена (руб)</t>
  </si>
  <si>
    <t>Завтрак (ОВЗ)</t>
  </si>
  <si>
    <t>Обед (ОВЗ)</t>
  </si>
  <si>
    <t>_________________________</t>
  </si>
  <si>
    <t>б</t>
  </si>
  <si>
    <t>ж</t>
  </si>
  <si>
    <t>у</t>
  </si>
  <si>
    <t>Зав. производством УМП "Юнрос"_____________________________</t>
  </si>
  <si>
    <t xml:space="preserve">Салат из свеклы </t>
  </si>
  <si>
    <t>Котлета рыбная</t>
  </si>
  <si>
    <t>Картофельное пюре</t>
  </si>
  <si>
    <t>Компот с/ф</t>
  </si>
  <si>
    <t>Суп овощной со сметаной</t>
  </si>
  <si>
    <t>Батон  с сыром</t>
  </si>
  <si>
    <t>Суп молочный с макарон. изделиями</t>
  </si>
  <si>
    <t>Чай с молоком и сахаром</t>
  </si>
  <si>
    <t>№ р-ры</t>
  </si>
  <si>
    <t xml:space="preserve">Рыба припущенная (фм) </t>
  </si>
  <si>
    <t>Котлета рыбная (фм)</t>
  </si>
  <si>
    <t>Второй завтрак</t>
  </si>
  <si>
    <t>Меню на 14 декабря 2021г.</t>
  </si>
  <si>
    <t>Горошек зеленый консерв.</t>
  </si>
  <si>
    <t>Масло сливочное</t>
  </si>
  <si>
    <t>Сыр</t>
  </si>
  <si>
    <t>Фрукты</t>
  </si>
  <si>
    <t>Школа №_________</t>
  </si>
  <si>
    <t>Йогурт</t>
  </si>
  <si>
    <t>Мясо отварное (для первых блюд)</t>
  </si>
  <si>
    <t>Школа №___4____________</t>
  </si>
  <si>
    <t>Зав. производством УМП "Юнрос"_Иванова Л.В._____________________________________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</si>
</sst>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" fontId="6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2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/>
    <xf numFmtId="0" fontId="7" fillId="2" borderId="1" xfId="0" applyFont="1" applyFill="1" applyBorder="1" applyAlignment="1"/>
    <xf numFmtId="1" fontId="6" fillId="2" borderId="3" xfId="0" applyNumberFormat="1" applyFont="1" applyFill="1" applyBorder="1" applyAlignment="1">
      <alignment horizontal="center"/>
    </xf>
    <xf numFmtId="0" fontId="2" fillId="2" borderId="0" xfId="0" applyFont="1" applyFill="1" applyAlignment="1"/>
    <xf numFmtId="1" fontId="2" fillId="2" borderId="0" xfId="0" applyNumberFormat="1" applyFont="1" applyFill="1" applyAlignment="1"/>
    <xf numFmtId="1" fontId="1" fillId="0" borderId="0" xfId="0" applyNumberFormat="1" applyFont="1"/>
    <xf numFmtId="0" fontId="0" fillId="0" borderId="0" xfId="0" applyAlignment="1">
      <alignment horizontal="center" vertical="center"/>
    </xf>
    <xf numFmtId="0" fontId="6" fillId="2" borderId="1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indent="1"/>
    </xf>
    <xf numFmtId="2" fontId="5" fillId="2" borderId="2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2" fontId="5" fillId="2" borderId="7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1" fillId="2" borderId="8" xfId="0" applyFont="1" applyFill="1" applyBorder="1"/>
    <xf numFmtId="0" fontId="1" fillId="2" borderId="8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0" fillId="0" borderId="10" xfId="0" applyBorder="1"/>
    <xf numFmtId="0" fontId="9" fillId="2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2" borderId="13" xfId="0" applyFont="1" applyFill="1" applyBorder="1"/>
    <xf numFmtId="0" fontId="1" fillId="2" borderId="14" xfId="0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2" fontId="1" fillId="2" borderId="15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" fontId="7" fillId="2" borderId="18" xfId="0" applyNumberFormat="1" applyFont="1" applyFill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1" fillId="2" borderId="1" xfId="0" applyFont="1" applyFill="1" applyBorder="1"/>
    <xf numFmtId="2" fontId="1" fillId="0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/>
    <xf numFmtId="2" fontId="1" fillId="2" borderId="1" xfId="0" applyNumberFormat="1" applyFont="1" applyFill="1" applyBorder="1" applyAlignment="1">
      <alignment horizontal="left" indent="2"/>
    </xf>
    <xf numFmtId="2" fontId="9" fillId="2" borderId="10" xfId="0" applyNumberFormat="1" applyFont="1" applyFill="1" applyBorder="1" applyAlignment="1">
      <alignment horizontal="center"/>
    </xf>
    <xf numFmtId="2" fontId="8" fillId="2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2" fontId="8" fillId="2" borderId="11" xfId="0" applyNumberFormat="1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/>
    </xf>
    <xf numFmtId="0" fontId="1" fillId="2" borderId="21" xfId="0" applyFont="1" applyFill="1" applyBorder="1"/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1" fillId="2" borderId="21" xfId="0" applyFont="1" applyFill="1" applyBorder="1" applyAlignment="1">
      <alignment horizontal="left"/>
    </xf>
    <xf numFmtId="1" fontId="1" fillId="2" borderId="3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2" fontId="8" fillId="2" borderId="12" xfId="0" applyNumberFormat="1" applyFont="1" applyFill="1" applyBorder="1" applyAlignment="1">
      <alignment horizontal="center"/>
    </xf>
    <xf numFmtId="0" fontId="1" fillId="2" borderId="14" xfId="0" applyFont="1" applyFill="1" applyBorder="1"/>
    <xf numFmtId="0" fontId="6" fillId="2" borderId="14" xfId="0" applyFont="1" applyFill="1" applyBorder="1" applyAlignment="1">
      <alignment horizontal="center"/>
    </xf>
    <xf numFmtId="2" fontId="6" fillId="2" borderId="1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2" fillId="2" borderId="15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1" fillId="2" borderId="30" xfId="0" applyFont="1" applyFill="1" applyBorder="1"/>
    <xf numFmtId="0" fontId="1" fillId="2" borderId="30" xfId="0" applyFont="1" applyFill="1" applyBorder="1" applyAlignment="1">
      <alignment horizontal="center"/>
    </xf>
    <xf numFmtId="1" fontId="6" fillId="0" borderId="30" xfId="0" applyNumberFormat="1" applyFont="1" applyBorder="1" applyAlignment="1">
      <alignment horizontal="center"/>
    </xf>
    <xf numFmtId="2" fontId="1" fillId="2" borderId="31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2" fontId="1" fillId="2" borderId="33" xfId="0" applyNumberFormat="1" applyFont="1" applyFill="1" applyBorder="1" applyAlignment="1">
      <alignment horizontal="center"/>
    </xf>
    <xf numFmtId="0" fontId="1" fillId="2" borderId="33" xfId="0" applyFont="1" applyFill="1" applyBorder="1" applyAlignment="1">
      <alignment horizontal="left" indent="1"/>
    </xf>
    <xf numFmtId="2" fontId="4" fillId="2" borderId="1" xfId="0" applyNumberFormat="1" applyFont="1" applyFill="1" applyBorder="1"/>
    <xf numFmtId="0" fontId="1" fillId="0" borderId="11" xfId="0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1" fontId="7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1" fillId="2" borderId="34" xfId="0" applyNumberFormat="1" applyFont="1" applyFill="1" applyBorder="1" applyAlignment="1">
      <alignment horizontal="center"/>
    </xf>
    <xf numFmtId="2" fontId="1" fillId="0" borderId="33" xfId="0" applyNumberFormat="1" applyFont="1" applyFill="1" applyBorder="1" applyAlignment="1">
      <alignment horizontal="center" vertical="center"/>
    </xf>
    <xf numFmtId="2" fontId="2" fillId="2" borderId="33" xfId="0" applyNumberFormat="1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1" fontId="6" fillId="2" borderId="30" xfId="0" applyNumberFormat="1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2" borderId="6" xfId="0" applyFont="1" applyFill="1" applyBorder="1"/>
    <xf numFmtId="0" fontId="6" fillId="2" borderId="6" xfId="0" applyFont="1" applyFill="1" applyBorder="1" applyAlignment="1">
      <alignment horizontal="center"/>
    </xf>
    <xf numFmtId="2" fontId="6" fillId="2" borderId="6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2" borderId="1" xfId="0" applyNumberFormat="1" applyFont="1" applyFill="1" applyBorder="1"/>
    <xf numFmtId="1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topLeftCell="A10" zoomScale="75" workbookViewId="0">
      <selection activeCell="B36" sqref="B36:P36"/>
    </sheetView>
  </sheetViews>
  <sheetFormatPr defaultRowHeight="15.75" x14ac:dyDescent="0.25"/>
  <cols>
    <col min="1" max="1" width="5.7109375" style="39" customWidth="1"/>
    <col min="2" max="2" width="27" style="8" customWidth="1"/>
    <col min="3" max="3" width="10.28515625" style="8" customWidth="1"/>
    <col min="4" max="5" width="3.140625" style="13" bestFit="1" customWidth="1"/>
    <col min="6" max="6" width="4.140625" style="13" bestFit="1" customWidth="1"/>
    <col min="7" max="7" width="5.85546875" style="13" bestFit="1" customWidth="1"/>
    <col min="8" max="8" width="9.85546875" style="9" customWidth="1"/>
    <col min="9" max="9" width="6.42578125" style="39" customWidth="1"/>
    <col min="10" max="10" width="22.42578125" style="8" customWidth="1"/>
    <col min="11" max="11" width="9.7109375" style="8" customWidth="1"/>
    <col min="12" max="13" width="3.5703125" style="14" bestFit="1" customWidth="1"/>
    <col min="14" max="14" width="4.7109375" style="14" bestFit="1" customWidth="1"/>
    <col min="15" max="15" width="5.85546875" style="14" bestFit="1" customWidth="1"/>
    <col min="16" max="16" width="9.85546875" style="9" bestFit="1" customWidth="1"/>
  </cols>
  <sheetData>
    <row r="1" spans="1:16" x14ac:dyDescent="0.25">
      <c r="B1" s="7"/>
      <c r="K1" s="123"/>
      <c r="L1" s="123"/>
      <c r="M1" s="123"/>
      <c r="N1" s="123"/>
      <c r="O1" s="123"/>
      <c r="P1" s="123"/>
    </row>
    <row r="2" spans="1:16" x14ac:dyDescent="0.25">
      <c r="K2" s="123" t="s">
        <v>40</v>
      </c>
      <c r="L2" s="123"/>
      <c r="M2" s="123"/>
      <c r="N2" s="123"/>
      <c r="O2" s="123"/>
      <c r="P2" s="123"/>
    </row>
    <row r="3" spans="1:16" x14ac:dyDescent="0.25">
      <c r="K3" s="125" t="s">
        <v>3</v>
      </c>
      <c r="L3" s="125"/>
      <c r="M3" s="125"/>
      <c r="N3" s="125"/>
      <c r="O3" s="125"/>
      <c r="P3" s="125"/>
    </row>
    <row r="4" spans="1:16" ht="16.5" thickBot="1" x14ac:dyDescent="0.3">
      <c r="C4" s="124" t="s">
        <v>32</v>
      </c>
      <c r="D4" s="124"/>
      <c r="E4" s="124"/>
      <c r="F4" s="124"/>
      <c r="G4" s="124"/>
      <c r="H4" s="124"/>
      <c r="I4" s="124"/>
      <c r="J4" s="124"/>
    </row>
    <row r="5" spans="1:16" s="27" customFormat="1" ht="32.25" customHeight="1" thickBot="1" x14ac:dyDescent="0.25">
      <c r="A5" s="51" t="s">
        <v>28</v>
      </c>
      <c r="B5" s="52" t="s">
        <v>0</v>
      </c>
      <c r="C5" s="53" t="s">
        <v>11</v>
      </c>
      <c r="D5" s="68" t="s">
        <v>16</v>
      </c>
      <c r="E5" s="68" t="s">
        <v>17</v>
      </c>
      <c r="F5" s="68" t="s">
        <v>18</v>
      </c>
      <c r="G5" s="69" t="s">
        <v>1</v>
      </c>
      <c r="H5" s="56" t="s">
        <v>12</v>
      </c>
      <c r="I5" s="51" t="s">
        <v>28</v>
      </c>
      <c r="J5" s="53" t="s">
        <v>0</v>
      </c>
      <c r="K5" s="53" t="s">
        <v>11</v>
      </c>
      <c r="L5" s="68" t="s">
        <v>16</v>
      </c>
      <c r="M5" s="68" t="s">
        <v>17</v>
      </c>
      <c r="N5" s="68" t="s">
        <v>18</v>
      </c>
      <c r="O5" s="69" t="s">
        <v>1</v>
      </c>
      <c r="P5" s="56" t="s">
        <v>12</v>
      </c>
    </row>
    <row r="6" spans="1:16" ht="16.5" thickBot="1" x14ac:dyDescent="0.3">
      <c r="A6" s="130" t="s">
        <v>2</v>
      </c>
      <c r="B6" s="131"/>
      <c r="C6" s="131"/>
      <c r="D6" s="131"/>
      <c r="E6" s="131"/>
      <c r="F6" s="131"/>
      <c r="G6" s="131"/>
      <c r="H6" s="132"/>
      <c r="I6" s="133" t="s">
        <v>4</v>
      </c>
      <c r="J6" s="134"/>
      <c r="K6" s="134"/>
      <c r="L6" s="134"/>
      <c r="M6" s="134"/>
      <c r="N6" s="134"/>
      <c r="O6" s="134"/>
      <c r="P6" s="135"/>
    </row>
    <row r="7" spans="1:16" x14ac:dyDescent="0.25">
      <c r="A7" s="90">
        <v>101</v>
      </c>
      <c r="B7" s="91" t="s">
        <v>33</v>
      </c>
      <c r="C7" s="92">
        <v>50</v>
      </c>
      <c r="D7" s="93">
        <v>5</v>
      </c>
      <c r="E7" s="93">
        <v>7.3</v>
      </c>
      <c r="F7" s="93">
        <v>35</v>
      </c>
      <c r="G7" s="93">
        <v>225</v>
      </c>
      <c r="H7" s="108">
        <v>20.45</v>
      </c>
      <c r="I7" s="114">
        <v>50</v>
      </c>
      <c r="J7" s="91" t="s">
        <v>20</v>
      </c>
      <c r="K7" s="92">
        <v>60</v>
      </c>
      <c r="L7" s="115">
        <v>2</v>
      </c>
      <c r="M7" s="115">
        <v>3.2</v>
      </c>
      <c r="N7" s="115">
        <v>8.4</v>
      </c>
      <c r="O7" s="115">
        <f>(N7*4)+(M7*9)+(L7*4)</f>
        <v>70.400000000000006</v>
      </c>
      <c r="P7" s="94">
        <v>6.54</v>
      </c>
    </row>
    <row r="8" spans="1:16" x14ac:dyDescent="0.25">
      <c r="A8" s="88">
        <v>371</v>
      </c>
      <c r="B8" s="59" t="s">
        <v>29</v>
      </c>
      <c r="C8" s="1">
        <v>100</v>
      </c>
      <c r="D8" s="76">
        <v>22.1</v>
      </c>
      <c r="E8" s="76">
        <v>1.5</v>
      </c>
      <c r="F8" s="76">
        <v>0.7</v>
      </c>
      <c r="G8" s="76">
        <v>104.7</v>
      </c>
      <c r="H8" s="98">
        <v>61.48</v>
      </c>
      <c r="I8" s="88">
        <v>388</v>
      </c>
      <c r="J8" s="59" t="s">
        <v>30</v>
      </c>
      <c r="K8" s="1">
        <v>100</v>
      </c>
      <c r="L8" s="76">
        <v>18.260000000000002</v>
      </c>
      <c r="M8" s="76">
        <v>14.94</v>
      </c>
      <c r="N8" s="76">
        <v>22.8</v>
      </c>
      <c r="O8" s="76">
        <v>298.7</v>
      </c>
      <c r="P8" s="3">
        <v>36.57</v>
      </c>
    </row>
    <row r="9" spans="1:16" x14ac:dyDescent="0.25">
      <c r="A9" s="89">
        <v>520</v>
      </c>
      <c r="B9" s="59" t="s">
        <v>22</v>
      </c>
      <c r="C9" s="1">
        <v>150</v>
      </c>
      <c r="D9" s="29">
        <v>2.97</v>
      </c>
      <c r="E9" s="29">
        <v>5.3</v>
      </c>
      <c r="F9" s="29">
        <v>26.1</v>
      </c>
      <c r="G9" s="30">
        <v>164</v>
      </c>
      <c r="H9" s="109">
        <v>17.68</v>
      </c>
      <c r="I9" s="89">
        <v>520</v>
      </c>
      <c r="J9" s="59" t="s">
        <v>22</v>
      </c>
      <c r="K9" s="1">
        <v>150</v>
      </c>
      <c r="L9" s="72">
        <v>2.97</v>
      </c>
      <c r="M9" s="72">
        <v>5.3</v>
      </c>
      <c r="N9" s="72">
        <v>26.1</v>
      </c>
      <c r="O9" s="73">
        <v>164</v>
      </c>
      <c r="P9" s="60">
        <v>17.68</v>
      </c>
    </row>
    <row r="10" spans="1:16" x14ac:dyDescent="0.25">
      <c r="A10" s="88">
        <v>639</v>
      </c>
      <c r="B10" s="61" t="s">
        <v>23</v>
      </c>
      <c r="C10" s="1">
        <v>200</v>
      </c>
      <c r="D10" s="10">
        <v>1</v>
      </c>
      <c r="E10" s="10">
        <v>1</v>
      </c>
      <c r="F10" s="10">
        <v>31.4</v>
      </c>
      <c r="G10" s="10">
        <f>(F10*4)+(E10*9)+(D10*4)</f>
        <v>138.6</v>
      </c>
      <c r="H10" s="98">
        <v>6.28</v>
      </c>
      <c r="I10" s="88">
        <v>639</v>
      </c>
      <c r="J10" s="61" t="s">
        <v>23</v>
      </c>
      <c r="K10" s="1">
        <v>200</v>
      </c>
      <c r="L10" s="10">
        <v>1</v>
      </c>
      <c r="M10" s="10">
        <v>1</v>
      </c>
      <c r="N10" s="10">
        <v>31.4</v>
      </c>
      <c r="O10" s="10">
        <f>(N10*4)+(M10*9)+(L10*4)</f>
        <v>138.6</v>
      </c>
      <c r="P10" s="3">
        <v>6.28</v>
      </c>
    </row>
    <row r="11" spans="1:16" x14ac:dyDescent="0.25">
      <c r="A11" s="88"/>
      <c r="B11" s="37" t="s">
        <v>7</v>
      </c>
      <c r="C11" s="1">
        <v>31</v>
      </c>
      <c r="D11" s="10">
        <v>2.2999999999999998</v>
      </c>
      <c r="E11" s="10">
        <v>0.2</v>
      </c>
      <c r="F11" s="10">
        <v>15</v>
      </c>
      <c r="G11" s="10">
        <f>(F11*4)+(E11*9)+(D11*4)</f>
        <v>71</v>
      </c>
      <c r="H11" s="98">
        <v>1.79</v>
      </c>
      <c r="I11" s="88"/>
      <c r="J11" s="37" t="s">
        <v>7</v>
      </c>
      <c r="K11" s="1">
        <v>31</v>
      </c>
      <c r="L11" s="10">
        <v>2.2999999999999998</v>
      </c>
      <c r="M11" s="10">
        <v>0.2</v>
      </c>
      <c r="N11" s="10">
        <v>15</v>
      </c>
      <c r="O11" s="10">
        <f>(N11*4)+(M11*9)+(L11*4)</f>
        <v>71</v>
      </c>
      <c r="P11" s="3">
        <v>1.79</v>
      </c>
    </row>
    <row r="12" spans="1:16" x14ac:dyDescent="0.25">
      <c r="A12" s="88"/>
      <c r="B12" s="37"/>
      <c r="C12" s="2">
        <f t="shared" ref="C12:H12" si="0">SUM(C6:C11)</f>
        <v>531</v>
      </c>
      <c r="D12" s="15">
        <f t="shared" si="0"/>
        <v>33.369999999999997</v>
      </c>
      <c r="E12" s="15">
        <f t="shared" si="0"/>
        <v>15.3</v>
      </c>
      <c r="F12" s="15">
        <f t="shared" si="0"/>
        <v>108.2</v>
      </c>
      <c r="G12" s="15">
        <f t="shared" si="0"/>
        <v>703.3</v>
      </c>
      <c r="H12" s="110">
        <f t="shared" si="0"/>
        <v>107.67999999999999</v>
      </c>
      <c r="I12" s="74"/>
      <c r="J12" s="37" t="s">
        <v>8</v>
      </c>
      <c r="K12" s="1">
        <v>25</v>
      </c>
      <c r="L12" s="10">
        <v>1.6</v>
      </c>
      <c r="M12" s="10">
        <v>1</v>
      </c>
      <c r="N12" s="10">
        <v>9.6</v>
      </c>
      <c r="O12" s="10">
        <v>54</v>
      </c>
      <c r="P12" s="3">
        <v>1.5</v>
      </c>
    </row>
    <row r="13" spans="1:16" x14ac:dyDescent="0.25">
      <c r="A13" s="88"/>
      <c r="B13" s="81" t="s">
        <v>31</v>
      </c>
      <c r="C13" s="2"/>
      <c r="D13" s="15"/>
      <c r="E13" s="15"/>
      <c r="F13" s="15"/>
      <c r="G13" s="15"/>
      <c r="H13" s="110"/>
      <c r="I13" s="74"/>
      <c r="J13" s="38"/>
      <c r="K13" s="2">
        <f t="shared" ref="K13:P13" si="1">SUM(K6:K12)</f>
        <v>566</v>
      </c>
      <c r="L13" s="15">
        <f t="shared" si="1"/>
        <v>28.130000000000003</v>
      </c>
      <c r="M13" s="15">
        <f t="shared" si="1"/>
        <v>25.64</v>
      </c>
      <c r="N13" s="15">
        <f t="shared" si="1"/>
        <v>113.3</v>
      </c>
      <c r="O13" s="15">
        <f t="shared" si="1"/>
        <v>796.7</v>
      </c>
      <c r="P13" s="5">
        <f t="shared" si="1"/>
        <v>70.36</v>
      </c>
    </row>
    <row r="14" spans="1:16" x14ac:dyDescent="0.25">
      <c r="A14" s="88"/>
      <c r="B14" s="61" t="s">
        <v>34</v>
      </c>
      <c r="C14" s="1">
        <v>10</v>
      </c>
      <c r="D14" s="95">
        <v>1.06</v>
      </c>
      <c r="E14" s="95">
        <v>6.45</v>
      </c>
      <c r="F14" s="95">
        <v>0.08</v>
      </c>
      <c r="G14" s="95">
        <f>(F14*4)+(E14*9)+(D14*4)</f>
        <v>62.610000000000007</v>
      </c>
      <c r="H14" s="98">
        <v>6.48</v>
      </c>
      <c r="I14" s="74"/>
      <c r="J14" s="38"/>
      <c r="K14" s="2"/>
      <c r="L14" s="15"/>
      <c r="M14" s="15"/>
      <c r="N14" s="15"/>
      <c r="O14" s="15"/>
      <c r="P14" s="5"/>
    </row>
    <row r="15" spans="1:16" x14ac:dyDescent="0.25">
      <c r="A15" s="74"/>
      <c r="B15" s="96" t="s">
        <v>35</v>
      </c>
      <c r="C15" s="48">
        <v>20</v>
      </c>
      <c r="D15" s="49">
        <v>5</v>
      </c>
      <c r="E15" s="49">
        <v>6</v>
      </c>
      <c r="F15" s="49">
        <v>0</v>
      </c>
      <c r="G15" s="49">
        <v>73</v>
      </c>
      <c r="H15" s="111">
        <v>14.78</v>
      </c>
      <c r="I15" s="65"/>
      <c r="J15" s="61"/>
      <c r="K15" s="2"/>
      <c r="L15" s="15"/>
      <c r="M15" s="15"/>
      <c r="N15" s="15"/>
      <c r="O15" s="15"/>
      <c r="P15" s="5"/>
    </row>
    <row r="16" spans="1:16" x14ac:dyDescent="0.25">
      <c r="A16" s="75"/>
      <c r="B16" s="37" t="s">
        <v>8</v>
      </c>
      <c r="C16" s="1">
        <v>25</v>
      </c>
      <c r="D16" s="10">
        <v>1.6</v>
      </c>
      <c r="E16" s="10">
        <v>1</v>
      </c>
      <c r="F16" s="10">
        <v>9.6</v>
      </c>
      <c r="G16" s="10">
        <v>54</v>
      </c>
      <c r="H16" s="98">
        <v>1.5</v>
      </c>
      <c r="I16" s="65"/>
      <c r="J16" s="62"/>
      <c r="K16" s="2"/>
      <c r="L16" s="10"/>
      <c r="M16" s="10"/>
      <c r="N16" s="10"/>
      <c r="O16" s="15"/>
      <c r="P16" s="5"/>
    </row>
    <row r="17" spans="1:16" x14ac:dyDescent="0.25">
      <c r="A17" s="74"/>
      <c r="B17" s="38" t="s">
        <v>10</v>
      </c>
      <c r="C17" s="1">
        <v>200</v>
      </c>
      <c r="D17" s="15">
        <v>0.3</v>
      </c>
      <c r="E17" s="15">
        <v>0.2</v>
      </c>
      <c r="F17" s="15">
        <v>21.7</v>
      </c>
      <c r="G17" s="15">
        <v>90</v>
      </c>
      <c r="H17" s="99">
        <v>27.43</v>
      </c>
      <c r="I17" s="65"/>
      <c r="J17" s="62"/>
      <c r="K17" s="2"/>
      <c r="L17" s="10"/>
      <c r="M17" s="10"/>
      <c r="N17" s="10"/>
      <c r="O17" s="15"/>
      <c r="P17" s="5"/>
    </row>
    <row r="18" spans="1:16" x14ac:dyDescent="0.25">
      <c r="A18" s="74"/>
      <c r="B18" s="38"/>
      <c r="C18" s="2">
        <f t="shared" ref="C18:H18" si="2">SUM(C14:C17)</f>
        <v>255</v>
      </c>
      <c r="D18" s="10">
        <f t="shared" si="2"/>
        <v>7.96</v>
      </c>
      <c r="E18" s="10">
        <f t="shared" si="2"/>
        <v>13.649999999999999</v>
      </c>
      <c r="F18" s="10">
        <f t="shared" si="2"/>
        <v>31.38</v>
      </c>
      <c r="G18" s="10">
        <f t="shared" si="2"/>
        <v>279.61</v>
      </c>
      <c r="H18" s="112">
        <f t="shared" si="2"/>
        <v>50.19</v>
      </c>
      <c r="I18" s="65"/>
      <c r="J18" s="100"/>
      <c r="K18" s="2"/>
      <c r="L18" s="10"/>
      <c r="M18" s="10"/>
      <c r="N18" s="10"/>
      <c r="O18" s="15"/>
      <c r="P18" s="5"/>
    </row>
    <row r="19" spans="1:16" x14ac:dyDescent="0.25">
      <c r="A19" s="74"/>
      <c r="B19" s="37" t="s">
        <v>36</v>
      </c>
      <c r="C19" s="1"/>
      <c r="D19" s="10"/>
      <c r="E19" s="10"/>
      <c r="F19" s="10"/>
      <c r="G19" s="10"/>
      <c r="H19" s="98"/>
      <c r="I19" s="65"/>
      <c r="J19" s="62"/>
      <c r="K19" s="2"/>
      <c r="L19" s="10"/>
      <c r="M19" s="10"/>
      <c r="N19" s="10"/>
      <c r="O19" s="15"/>
      <c r="P19" s="5"/>
    </row>
    <row r="20" spans="1:16" ht="16.5" thickBot="1" x14ac:dyDescent="0.3">
      <c r="A20" s="101"/>
      <c r="B20" s="102"/>
      <c r="C20" s="103"/>
      <c r="D20" s="104"/>
      <c r="E20" s="104"/>
      <c r="F20" s="104"/>
      <c r="G20" s="105" t="s">
        <v>9</v>
      </c>
      <c r="H20" s="113"/>
      <c r="I20" s="65"/>
      <c r="J20" s="62"/>
      <c r="K20" s="2"/>
      <c r="L20" s="10"/>
      <c r="M20" s="10"/>
      <c r="N20" s="10"/>
      <c r="O20" s="15"/>
      <c r="P20" s="5"/>
    </row>
    <row r="21" spans="1:16" ht="16.5" thickBot="1" x14ac:dyDescent="0.3">
      <c r="A21" s="128" t="s">
        <v>5</v>
      </c>
      <c r="B21" s="129"/>
      <c r="C21" s="129"/>
      <c r="D21" s="129"/>
      <c r="E21" s="129"/>
      <c r="F21" s="129"/>
      <c r="G21" s="129"/>
      <c r="H21" s="129"/>
      <c r="I21" s="66"/>
      <c r="J21" s="18"/>
      <c r="K21" s="18"/>
      <c r="L21" s="21"/>
      <c r="M21" s="21"/>
      <c r="N21" s="21"/>
      <c r="O21" s="21"/>
      <c r="P21" s="6"/>
    </row>
    <row r="22" spans="1:16" x14ac:dyDescent="0.25">
      <c r="A22" s="90">
        <v>101</v>
      </c>
      <c r="B22" s="91" t="s">
        <v>33</v>
      </c>
      <c r="C22" s="92">
        <v>50</v>
      </c>
      <c r="D22" s="93">
        <v>5</v>
      </c>
      <c r="E22" s="93">
        <v>7.3</v>
      </c>
      <c r="F22" s="93">
        <v>35</v>
      </c>
      <c r="G22" s="93">
        <v>225</v>
      </c>
      <c r="H22" s="94">
        <v>20.45</v>
      </c>
      <c r="I22" s="64"/>
      <c r="J22" s="19"/>
      <c r="K22" s="19"/>
      <c r="L22" s="22"/>
      <c r="M22" s="22"/>
      <c r="N22" s="22"/>
      <c r="O22" s="22"/>
      <c r="P22" s="4"/>
    </row>
    <row r="23" spans="1:16" x14ac:dyDescent="0.25">
      <c r="A23" s="88">
        <v>135</v>
      </c>
      <c r="B23" s="59" t="s">
        <v>24</v>
      </c>
      <c r="C23" s="1">
        <v>210</v>
      </c>
      <c r="D23" s="28">
        <v>1.44</v>
      </c>
      <c r="E23" s="10">
        <v>5.6</v>
      </c>
      <c r="F23" s="10">
        <v>11.96</v>
      </c>
      <c r="G23" s="10">
        <f>(F23*4)+(E23*9)+(D23*4)</f>
        <v>104.00000000000001</v>
      </c>
      <c r="H23" s="3">
        <v>15.66</v>
      </c>
      <c r="I23" s="64"/>
      <c r="J23" s="61"/>
      <c r="K23" s="1"/>
      <c r="L23" s="10"/>
      <c r="M23" s="10"/>
      <c r="N23" s="10"/>
      <c r="O23" s="15"/>
      <c r="P23" s="3"/>
    </row>
    <row r="24" spans="1:16" x14ac:dyDescent="0.25">
      <c r="A24" s="88">
        <v>371</v>
      </c>
      <c r="B24" s="59" t="s">
        <v>29</v>
      </c>
      <c r="C24" s="1">
        <v>100</v>
      </c>
      <c r="D24" s="76">
        <v>22.1</v>
      </c>
      <c r="E24" s="76">
        <v>1.5</v>
      </c>
      <c r="F24" s="76">
        <v>0.7</v>
      </c>
      <c r="G24" s="76">
        <v>104.7</v>
      </c>
      <c r="H24" s="3">
        <v>61.48</v>
      </c>
      <c r="I24" s="64"/>
      <c r="J24" s="59"/>
      <c r="K24" s="1"/>
      <c r="L24" s="10"/>
      <c r="M24" s="10"/>
      <c r="N24" s="10"/>
      <c r="O24" s="15"/>
      <c r="P24" s="3"/>
    </row>
    <row r="25" spans="1:16" x14ac:dyDescent="0.25">
      <c r="A25" s="89">
        <v>520</v>
      </c>
      <c r="B25" s="59" t="s">
        <v>22</v>
      </c>
      <c r="C25" s="1">
        <v>150</v>
      </c>
      <c r="D25" s="72">
        <v>2.97</v>
      </c>
      <c r="E25" s="72">
        <v>5.3</v>
      </c>
      <c r="F25" s="72">
        <v>26.1</v>
      </c>
      <c r="G25" s="73">
        <v>164</v>
      </c>
      <c r="H25" s="60">
        <v>17.68</v>
      </c>
      <c r="I25" s="64"/>
      <c r="J25" s="59"/>
      <c r="K25" s="1"/>
      <c r="L25" s="10"/>
      <c r="M25" s="10"/>
      <c r="N25" s="10"/>
      <c r="O25" s="15"/>
      <c r="P25" s="3"/>
    </row>
    <row r="26" spans="1:16" x14ac:dyDescent="0.25">
      <c r="A26" s="88">
        <v>639</v>
      </c>
      <c r="B26" s="61" t="s">
        <v>23</v>
      </c>
      <c r="C26" s="1">
        <v>200</v>
      </c>
      <c r="D26" s="10">
        <v>1</v>
      </c>
      <c r="E26" s="10">
        <v>1</v>
      </c>
      <c r="F26" s="10">
        <v>31.4</v>
      </c>
      <c r="G26" s="10">
        <f>(F26*4)+(E26*9)+(D26*4)</f>
        <v>138.6</v>
      </c>
      <c r="H26" s="3">
        <v>6.28</v>
      </c>
      <c r="I26" s="64"/>
      <c r="J26" s="63"/>
      <c r="K26" s="1"/>
      <c r="L26" s="10"/>
      <c r="M26" s="10"/>
      <c r="N26" s="10"/>
      <c r="O26" s="15"/>
      <c r="P26" s="3"/>
    </row>
    <row r="27" spans="1:16" x14ac:dyDescent="0.25">
      <c r="A27" s="88"/>
      <c r="B27" s="37" t="s">
        <v>7</v>
      </c>
      <c r="C27" s="1">
        <v>31</v>
      </c>
      <c r="D27" s="10">
        <v>2.2999999999999998</v>
      </c>
      <c r="E27" s="10">
        <v>0.2</v>
      </c>
      <c r="F27" s="10">
        <v>15</v>
      </c>
      <c r="G27" s="10">
        <f>(F27*4)+(E27*9)+(D27*4)</f>
        <v>71</v>
      </c>
      <c r="H27" s="3">
        <v>1.79</v>
      </c>
      <c r="I27" s="64"/>
      <c r="J27" s="61"/>
      <c r="K27" s="1"/>
      <c r="L27" s="10"/>
      <c r="M27" s="10"/>
      <c r="N27" s="10"/>
      <c r="O27" s="15"/>
      <c r="P27" s="3"/>
    </row>
    <row r="28" spans="1:16" x14ac:dyDescent="0.25">
      <c r="A28" s="74"/>
      <c r="B28" s="38"/>
      <c r="C28" s="2">
        <f t="shared" ref="C28:H28" si="3">SUM(C22:C27)</f>
        <v>741</v>
      </c>
      <c r="D28" s="15">
        <f t="shared" si="3"/>
        <v>34.809999999999995</v>
      </c>
      <c r="E28" s="15">
        <f t="shared" si="3"/>
        <v>20.9</v>
      </c>
      <c r="F28" s="15">
        <f t="shared" si="3"/>
        <v>120.16</v>
      </c>
      <c r="G28" s="15">
        <f t="shared" si="3"/>
        <v>807.30000000000007</v>
      </c>
      <c r="H28" s="5">
        <f t="shared" si="3"/>
        <v>123.34000000000002</v>
      </c>
      <c r="I28" s="65"/>
      <c r="J28" s="59"/>
      <c r="K28" s="1"/>
      <c r="L28" s="10"/>
      <c r="M28" s="10"/>
      <c r="N28" s="10"/>
      <c r="O28" s="20"/>
      <c r="P28" s="11"/>
    </row>
    <row r="29" spans="1:16" x14ac:dyDescent="0.25">
      <c r="A29" s="75"/>
      <c r="B29" s="81" t="s">
        <v>31</v>
      </c>
      <c r="C29" s="70"/>
      <c r="D29" s="49"/>
      <c r="E29" s="49"/>
      <c r="F29" s="49"/>
      <c r="G29" s="49"/>
      <c r="H29" s="87"/>
      <c r="I29" s="82"/>
      <c r="J29" s="83"/>
      <c r="K29" s="48"/>
      <c r="L29" s="84"/>
      <c r="M29" s="84"/>
      <c r="N29" s="84"/>
      <c r="O29" s="85"/>
      <c r="P29" s="86"/>
    </row>
    <row r="30" spans="1:16" x14ac:dyDescent="0.25">
      <c r="A30" s="75"/>
      <c r="B30" s="96" t="s">
        <v>35</v>
      </c>
      <c r="C30" s="48">
        <v>20</v>
      </c>
      <c r="D30" s="49">
        <v>5</v>
      </c>
      <c r="E30" s="49">
        <v>6</v>
      </c>
      <c r="F30" s="49">
        <v>0</v>
      </c>
      <c r="G30" s="49">
        <v>73</v>
      </c>
      <c r="H30" s="97">
        <v>14.78</v>
      </c>
      <c r="I30" s="82"/>
      <c r="J30" s="83"/>
      <c r="K30" s="48"/>
      <c r="L30" s="84"/>
      <c r="M30" s="84"/>
      <c r="N30" s="84"/>
      <c r="O30" s="85"/>
      <c r="P30" s="86"/>
    </row>
    <row r="31" spans="1:16" x14ac:dyDescent="0.25">
      <c r="A31" s="74"/>
      <c r="B31" s="59" t="s">
        <v>8</v>
      </c>
      <c r="C31" s="1">
        <v>25</v>
      </c>
      <c r="D31" s="10">
        <v>1.6</v>
      </c>
      <c r="E31" s="10">
        <v>1</v>
      </c>
      <c r="F31" s="10">
        <v>9.6</v>
      </c>
      <c r="G31" s="10">
        <v>54</v>
      </c>
      <c r="H31" s="3">
        <v>1.5</v>
      </c>
      <c r="I31" s="65"/>
      <c r="J31" s="59"/>
      <c r="K31" s="1"/>
      <c r="L31" s="10"/>
      <c r="M31" s="10"/>
      <c r="N31" s="10"/>
      <c r="O31" s="20"/>
      <c r="P31" s="11"/>
    </row>
    <row r="32" spans="1:16" x14ac:dyDescent="0.25">
      <c r="A32" s="74"/>
      <c r="B32" s="61" t="s">
        <v>10</v>
      </c>
      <c r="C32" s="1">
        <v>200</v>
      </c>
      <c r="D32" s="15">
        <v>0.3</v>
      </c>
      <c r="E32" s="15">
        <v>0.2</v>
      </c>
      <c r="F32" s="15">
        <v>21.7</v>
      </c>
      <c r="G32" s="15">
        <v>90</v>
      </c>
      <c r="H32" s="31">
        <v>27.43</v>
      </c>
      <c r="I32" s="65"/>
      <c r="J32" s="121"/>
      <c r="K32" s="1"/>
      <c r="L32" s="10"/>
      <c r="M32" s="10"/>
      <c r="N32" s="10"/>
      <c r="O32" s="20"/>
      <c r="P32" s="11"/>
    </row>
    <row r="33" spans="1:16" ht="18" customHeight="1" x14ac:dyDescent="0.25">
      <c r="A33" s="74"/>
      <c r="B33" s="61"/>
      <c r="C33" s="2">
        <f t="shared" ref="C33:H33" si="4">SUM(C29:C32)</f>
        <v>245</v>
      </c>
      <c r="D33" s="10">
        <f t="shared" si="4"/>
        <v>6.8999999999999995</v>
      </c>
      <c r="E33" s="10">
        <f t="shared" si="4"/>
        <v>7.2</v>
      </c>
      <c r="F33" s="10">
        <f t="shared" si="4"/>
        <v>31.299999999999997</v>
      </c>
      <c r="G33" s="10">
        <f t="shared" si="4"/>
        <v>217</v>
      </c>
      <c r="H33" s="4">
        <f t="shared" si="4"/>
        <v>43.71</v>
      </c>
      <c r="I33" s="65"/>
      <c r="J33" s="59"/>
      <c r="K33" s="1"/>
      <c r="L33" s="10"/>
      <c r="M33" s="10"/>
      <c r="N33" s="10"/>
      <c r="O33" s="20"/>
      <c r="P33" s="11"/>
    </row>
    <row r="34" spans="1:16" x14ac:dyDescent="0.25">
      <c r="A34" s="44"/>
      <c r="B34" s="59" t="s">
        <v>36</v>
      </c>
      <c r="C34" s="1"/>
      <c r="D34" s="10"/>
      <c r="E34" s="10"/>
      <c r="F34" s="10"/>
      <c r="G34" s="10"/>
      <c r="H34" s="3"/>
      <c r="I34" s="65"/>
      <c r="J34" s="2"/>
      <c r="K34" s="2"/>
      <c r="L34" s="12"/>
      <c r="M34" s="12"/>
      <c r="N34" s="12"/>
      <c r="O34" s="107"/>
      <c r="P34" s="116"/>
    </row>
    <row r="35" spans="1:16" ht="18" customHeight="1" thickBot="1" x14ac:dyDescent="0.3">
      <c r="A35" s="101"/>
      <c r="B35" s="102"/>
      <c r="C35" s="103"/>
      <c r="D35" s="104"/>
      <c r="E35" s="104"/>
      <c r="F35" s="104"/>
      <c r="G35" s="105" t="s">
        <v>9</v>
      </c>
      <c r="H35" s="106"/>
      <c r="I35" s="67"/>
      <c r="J35" s="117"/>
      <c r="K35" s="103"/>
      <c r="L35" s="118"/>
      <c r="M35" s="118"/>
      <c r="N35" s="118"/>
      <c r="O35" s="119"/>
      <c r="P35" s="120"/>
    </row>
    <row r="36" spans="1:16" x14ac:dyDescent="0.25">
      <c r="B36" s="126" t="s">
        <v>41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</row>
    <row r="37" spans="1:16" x14ac:dyDescent="0.25">
      <c r="B37" s="127" t="s">
        <v>6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</row>
  </sheetData>
  <mergeCells count="9">
    <mergeCell ref="K1:P1"/>
    <mergeCell ref="K2:P2"/>
    <mergeCell ref="C4:J4"/>
    <mergeCell ref="K3:P3"/>
    <mergeCell ref="B36:P36"/>
    <mergeCell ref="B37:P37"/>
    <mergeCell ref="A21:H21"/>
    <mergeCell ref="A6:H6"/>
    <mergeCell ref="I6:P6"/>
  </mergeCells>
  <phoneticPr fontId="0" type="noConversion"/>
  <pageMargins left="0.16" right="0.15" top="0.16" bottom="0.16" header="0.16" footer="0.16"/>
  <pageSetup paperSize="9" scale="11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75" workbookViewId="0">
      <selection activeCell="J32" sqref="J32"/>
    </sheetView>
  </sheetViews>
  <sheetFormatPr defaultRowHeight="15.75" x14ac:dyDescent="0.25"/>
  <cols>
    <col min="1" max="1" width="6.140625" customWidth="1"/>
    <col min="2" max="2" width="37.42578125" style="8" customWidth="1"/>
    <col min="3" max="3" width="10.28515625" style="8" customWidth="1"/>
    <col min="4" max="5" width="3.140625" style="26" bestFit="1" customWidth="1"/>
    <col min="6" max="6" width="4.140625" style="26" bestFit="1" customWidth="1"/>
    <col min="7" max="7" width="6.28515625" style="26" bestFit="1" customWidth="1"/>
    <col min="8" max="8" width="10.28515625" style="8" customWidth="1"/>
    <col min="9" max="9" width="6.140625" customWidth="1"/>
    <col min="10" max="10" width="38.42578125" bestFit="1" customWidth="1"/>
    <col min="12" max="13" width="3.140625" bestFit="1" customWidth="1"/>
    <col min="14" max="14" width="4.140625" bestFit="1" customWidth="1"/>
    <col min="15" max="15" width="6.28515625" bestFit="1" customWidth="1"/>
  </cols>
  <sheetData>
    <row r="1" spans="1:16" x14ac:dyDescent="0.25">
      <c r="C1" s="24"/>
      <c r="D1" s="25"/>
      <c r="E1" s="125"/>
      <c r="F1" s="125"/>
      <c r="G1" s="125"/>
      <c r="H1" s="125"/>
      <c r="M1" s="125" t="s">
        <v>37</v>
      </c>
      <c r="N1" s="125"/>
      <c r="O1" s="125"/>
      <c r="P1" s="125"/>
    </row>
    <row r="2" spans="1:16" x14ac:dyDescent="0.25">
      <c r="C2" s="24"/>
      <c r="D2" s="25"/>
      <c r="E2" s="125"/>
      <c r="F2" s="125"/>
      <c r="G2" s="125"/>
      <c r="H2" s="125"/>
      <c r="M2" s="125"/>
      <c r="N2" s="125"/>
      <c r="O2" s="125"/>
      <c r="P2" s="125"/>
    </row>
    <row r="3" spans="1:16" x14ac:dyDescent="0.25">
      <c r="C3" s="24"/>
      <c r="D3" s="25"/>
      <c r="E3" s="125"/>
      <c r="F3" s="125"/>
      <c r="G3" s="125"/>
      <c r="H3" s="125"/>
      <c r="M3" s="125" t="s">
        <v>15</v>
      </c>
      <c r="N3" s="125"/>
      <c r="O3" s="125"/>
      <c r="P3" s="125"/>
    </row>
    <row r="4" spans="1:16" ht="16.5" thickBot="1" x14ac:dyDescent="0.3">
      <c r="A4" s="129" t="s">
        <v>32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</row>
    <row r="5" spans="1:16" s="27" customFormat="1" ht="32.25" thickBot="1" x14ac:dyDescent="0.25">
      <c r="A5" s="51" t="s">
        <v>28</v>
      </c>
      <c r="B5" s="52" t="s">
        <v>0</v>
      </c>
      <c r="C5" s="53" t="s">
        <v>11</v>
      </c>
      <c r="D5" s="54" t="s">
        <v>16</v>
      </c>
      <c r="E5" s="54" t="s">
        <v>17</v>
      </c>
      <c r="F5" s="54" t="s">
        <v>18</v>
      </c>
      <c r="G5" s="55" t="s">
        <v>1</v>
      </c>
      <c r="H5" s="56" t="s">
        <v>12</v>
      </c>
      <c r="I5" s="51" t="s">
        <v>28</v>
      </c>
      <c r="J5" s="52" t="s">
        <v>0</v>
      </c>
      <c r="K5" s="53" t="s">
        <v>11</v>
      </c>
      <c r="L5" s="54" t="s">
        <v>16</v>
      </c>
      <c r="M5" s="54" t="s">
        <v>17</v>
      </c>
      <c r="N5" s="54" t="s">
        <v>18</v>
      </c>
      <c r="O5" s="55" t="s">
        <v>1</v>
      </c>
      <c r="P5" s="56" t="s">
        <v>12</v>
      </c>
    </row>
    <row r="6" spans="1:16" ht="18.75" customHeight="1" thickBot="1" x14ac:dyDescent="0.3">
      <c r="A6" s="130" t="s">
        <v>13</v>
      </c>
      <c r="B6" s="131"/>
      <c r="C6" s="131"/>
      <c r="D6" s="131"/>
      <c r="E6" s="131"/>
      <c r="F6" s="131"/>
      <c r="G6" s="131"/>
      <c r="H6" s="132"/>
      <c r="I6" s="130" t="s">
        <v>13</v>
      </c>
      <c r="J6" s="131"/>
      <c r="K6" s="131"/>
      <c r="L6" s="131"/>
      <c r="M6" s="131"/>
      <c r="N6" s="131"/>
      <c r="O6" s="131"/>
      <c r="P6" s="132"/>
    </row>
    <row r="7" spans="1:16" x14ac:dyDescent="0.25">
      <c r="A7" s="58">
        <v>3</v>
      </c>
      <c r="B7" s="77" t="s">
        <v>25</v>
      </c>
      <c r="C7" s="78">
        <v>45</v>
      </c>
      <c r="D7" s="76">
        <v>6.3</v>
      </c>
      <c r="E7" s="76">
        <v>7.1</v>
      </c>
      <c r="F7" s="76">
        <v>16.920000000000002</v>
      </c>
      <c r="G7" s="76">
        <v>156.78</v>
      </c>
      <c r="H7" s="17">
        <v>13.42</v>
      </c>
      <c r="I7" s="58">
        <v>3</v>
      </c>
      <c r="J7" s="77" t="s">
        <v>25</v>
      </c>
      <c r="K7" s="78">
        <v>45</v>
      </c>
      <c r="L7" s="76">
        <v>6.3</v>
      </c>
      <c r="M7" s="76">
        <v>7.1</v>
      </c>
      <c r="N7" s="76">
        <v>16.920000000000002</v>
      </c>
      <c r="O7" s="76">
        <v>156.78</v>
      </c>
      <c r="P7" s="17">
        <v>13.42</v>
      </c>
    </row>
    <row r="8" spans="1:16" x14ac:dyDescent="0.25">
      <c r="A8" s="43">
        <v>160</v>
      </c>
      <c r="B8" s="37" t="s">
        <v>26</v>
      </c>
      <c r="C8" s="1">
        <v>250</v>
      </c>
      <c r="D8" s="15">
        <v>10</v>
      </c>
      <c r="E8" s="15">
        <v>8</v>
      </c>
      <c r="F8" s="15">
        <v>46</v>
      </c>
      <c r="G8" s="15">
        <f>(F8*4)+(E8*9)+(D8*4)</f>
        <v>296</v>
      </c>
      <c r="H8" s="3">
        <v>9.07</v>
      </c>
      <c r="I8" s="43">
        <v>160</v>
      </c>
      <c r="J8" s="37" t="s">
        <v>26</v>
      </c>
      <c r="K8" s="1">
        <v>250</v>
      </c>
      <c r="L8" s="15">
        <v>10</v>
      </c>
      <c r="M8" s="15">
        <v>8</v>
      </c>
      <c r="N8" s="15">
        <v>46</v>
      </c>
      <c r="O8" s="15">
        <f>(N8*4)+(M8*9)+(L8*4)</f>
        <v>296</v>
      </c>
      <c r="P8" s="3">
        <v>9.07</v>
      </c>
    </row>
    <row r="9" spans="1:16" x14ac:dyDescent="0.25">
      <c r="A9" s="43">
        <v>686</v>
      </c>
      <c r="B9" s="37" t="s">
        <v>27</v>
      </c>
      <c r="C9" s="1">
        <v>200</v>
      </c>
      <c r="D9" s="15">
        <v>1.6</v>
      </c>
      <c r="E9" s="15">
        <v>1.3</v>
      </c>
      <c r="F9" s="15">
        <v>17.3</v>
      </c>
      <c r="G9" s="15">
        <f>(F9*4)+(E9*9)+(D9*4)</f>
        <v>87.300000000000011</v>
      </c>
      <c r="H9" s="3">
        <v>4.75</v>
      </c>
      <c r="I9" s="43">
        <v>686</v>
      </c>
      <c r="J9" s="37" t="s">
        <v>27</v>
      </c>
      <c r="K9" s="1">
        <v>200</v>
      </c>
      <c r="L9" s="15">
        <v>1.6</v>
      </c>
      <c r="M9" s="15">
        <v>1.3</v>
      </c>
      <c r="N9" s="15">
        <v>17.3</v>
      </c>
      <c r="O9" s="15">
        <f>(N9*4)+(M9*9)+(L9*4)</f>
        <v>87.300000000000011</v>
      </c>
      <c r="P9" s="3">
        <v>4.75</v>
      </c>
    </row>
    <row r="10" spans="1:16" x14ac:dyDescent="0.25">
      <c r="A10" s="42"/>
      <c r="B10" s="37" t="s">
        <v>7</v>
      </c>
      <c r="C10" s="1">
        <v>31</v>
      </c>
      <c r="D10" s="15">
        <v>2.2999999999999998</v>
      </c>
      <c r="E10" s="15">
        <v>0.2</v>
      </c>
      <c r="F10" s="15">
        <v>15</v>
      </c>
      <c r="G10" s="15">
        <f>(F10*4)+(E10*9)+(D10*4)</f>
        <v>71</v>
      </c>
      <c r="H10" s="3">
        <v>1.79</v>
      </c>
      <c r="I10" s="42"/>
      <c r="J10" s="37" t="s">
        <v>7</v>
      </c>
      <c r="K10" s="1">
        <v>31</v>
      </c>
      <c r="L10" s="15">
        <v>2.2999999999999998</v>
      </c>
      <c r="M10" s="15">
        <v>0.2</v>
      </c>
      <c r="N10" s="15">
        <v>15</v>
      </c>
      <c r="O10" s="15">
        <f>(N10*4)+(M10*9)+(L10*4)</f>
        <v>71</v>
      </c>
      <c r="P10" s="3">
        <v>1.79</v>
      </c>
    </row>
    <row r="11" spans="1:16" x14ac:dyDescent="0.25">
      <c r="A11" s="42"/>
      <c r="B11" s="38" t="s">
        <v>10</v>
      </c>
      <c r="C11" s="1">
        <v>200</v>
      </c>
      <c r="D11" s="15">
        <v>0.3</v>
      </c>
      <c r="E11" s="15">
        <v>0.2</v>
      </c>
      <c r="F11" s="15">
        <v>21.7</v>
      </c>
      <c r="G11" s="15">
        <v>90</v>
      </c>
      <c r="H11" s="31">
        <v>27.43</v>
      </c>
      <c r="I11" s="42"/>
      <c r="J11" s="38" t="s">
        <v>10</v>
      </c>
      <c r="K11" s="1">
        <v>200</v>
      </c>
      <c r="L11" s="15">
        <v>0.3</v>
      </c>
      <c r="M11" s="15">
        <v>0.2</v>
      </c>
      <c r="N11" s="15">
        <v>21.7</v>
      </c>
      <c r="O11" s="15">
        <v>90</v>
      </c>
      <c r="P11" s="31">
        <v>27.43</v>
      </c>
    </row>
    <row r="12" spans="1:16" x14ac:dyDescent="0.25">
      <c r="A12" s="42"/>
      <c r="B12" s="38" t="s">
        <v>38</v>
      </c>
      <c r="C12" s="1">
        <v>500</v>
      </c>
      <c r="D12" s="15"/>
      <c r="E12" s="15"/>
      <c r="F12" s="15"/>
      <c r="G12" s="15"/>
      <c r="H12" s="3">
        <v>66.95</v>
      </c>
      <c r="I12" s="42"/>
      <c r="J12" s="38"/>
      <c r="K12" s="2">
        <v>671</v>
      </c>
      <c r="L12" s="80">
        <f>SUM(L7:L11)</f>
        <v>20.500000000000004</v>
      </c>
      <c r="M12" s="80">
        <f>SUM(M7:M11)</f>
        <v>16.799999999999997</v>
      </c>
      <c r="N12" s="80">
        <f>SUM(N7:N11)</f>
        <v>116.92</v>
      </c>
      <c r="O12" s="80">
        <f>SUM(O7:O11)</f>
        <v>701.07999999999993</v>
      </c>
      <c r="P12" s="5">
        <f>SUM(P7:P11)</f>
        <v>56.46</v>
      </c>
    </row>
    <row r="13" spans="1:16" ht="16.5" thickBot="1" x14ac:dyDescent="0.3">
      <c r="A13" s="46"/>
      <c r="B13" s="47"/>
      <c r="C13" s="122">
        <f t="shared" ref="C13:H13" si="0">SUM(C7:C12)</f>
        <v>1226</v>
      </c>
      <c r="D13" s="15">
        <f t="shared" si="0"/>
        <v>20.500000000000004</v>
      </c>
      <c r="E13" s="15">
        <f t="shared" si="0"/>
        <v>16.799999999999997</v>
      </c>
      <c r="F13" s="15">
        <f t="shared" si="0"/>
        <v>116.92</v>
      </c>
      <c r="G13" s="15">
        <f t="shared" si="0"/>
        <v>701.07999999999993</v>
      </c>
      <c r="H13" s="5">
        <f t="shared" si="0"/>
        <v>123.41</v>
      </c>
      <c r="I13" s="46"/>
      <c r="J13" s="47"/>
      <c r="K13" s="48"/>
      <c r="L13" s="49"/>
      <c r="M13" s="49"/>
      <c r="N13" s="49"/>
      <c r="O13" s="49"/>
      <c r="P13" s="50"/>
    </row>
    <row r="14" spans="1:16" ht="18.75" customHeight="1" thickBot="1" x14ac:dyDescent="0.3">
      <c r="A14" s="130" t="s">
        <v>14</v>
      </c>
      <c r="B14" s="131"/>
      <c r="C14" s="131"/>
      <c r="D14" s="131"/>
      <c r="E14" s="131"/>
      <c r="F14" s="131"/>
      <c r="G14" s="131"/>
      <c r="H14" s="132"/>
      <c r="I14" s="130" t="s">
        <v>14</v>
      </c>
      <c r="J14" s="131"/>
      <c r="K14" s="131"/>
      <c r="L14" s="131"/>
      <c r="M14" s="131"/>
      <c r="N14" s="131"/>
      <c r="O14" s="131"/>
      <c r="P14" s="132"/>
    </row>
    <row r="15" spans="1:16" x14ac:dyDescent="0.25">
      <c r="A15" s="57">
        <v>50</v>
      </c>
      <c r="B15" s="71" t="s">
        <v>20</v>
      </c>
      <c r="C15" s="16">
        <v>100</v>
      </c>
      <c r="D15" s="23">
        <v>2.8</v>
      </c>
      <c r="E15" s="23">
        <v>4.4800000000000004</v>
      </c>
      <c r="F15" s="23">
        <v>11.76</v>
      </c>
      <c r="G15" s="23">
        <f>(F15*4)+(E15*9)+(D15*4)</f>
        <v>98.560000000000016</v>
      </c>
      <c r="H15" s="17">
        <v>10.93</v>
      </c>
      <c r="I15" s="57">
        <v>50</v>
      </c>
      <c r="J15" s="71" t="s">
        <v>20</v>
      </c>
      <c r="K15" s="16">
        <v>100</v>
      </c>
      <c r="L15" s="23">
        <v>2.8</v>
      </c>
      <c r="M15" s="23">
        <v>4.4800000000000004</v>
      </c>
      <c r="N15" s="23">
        <v>11.76</v>
      </c>
      <c r="O15" s="23">
        <f t="shared" ref="O15:O20" si="1">(N15*4)+(M15*9)+(L15*4)</f>
        <v>98.560000000000016</v>
      </c>
      <c r="P15" s="17">
        <v>10.93</v>
      </c>
    </row>
    <row r="16" spans="1:16" x14ac:dyDescent="0.25">
      <c r="A16" s="44">
        <v>135</v>
      </c>
      <c r="B16" s="37" t="s">
        <v>24</v>
      </c>
      <c r="C16" s="1">
        <v>260</v>
      </c>
      <c r="D16" s="15">
        <v>1.8</v>
      </c>
      <c r="E16" s="15">
        <v>7</v>
      </c>
      <c r="F16" s="15">
        <v>15</v>
      </c>
      <c r="G16" s="15">
        <f>(F16*4)+(E16*9)+(D16*4)</f>
        <v>130.19999999999999</v>
      </c>
      <c r="H16" s="3">
        <v>18.510000000000002</v>
      </c>
      <c r="I16" s="44">
        <v>135</v>
      </c>
      <c r="J16" s="37" t="s">
        <v>24</v>
      </c>
      <c r="K16" s="1">
        <v>260</v>
      </c>
      <c r="L16" s="15">
        <v>1.8</v>
      </c>
      <c r="M16" s="15">
        <v>7</v>
      </c>
      <c r="N16" s="15">
        <v>15</v>
      </c>
      <c r="O16" s="15">
        <f t="shared" si="1"/>
        <v>130.19999999999999</v>
      </c>
      <c r="P16" s="3">
        <v>18.510000000000002</v>
      </c>
    </row>
    <row r="17" spans="1:16" x14ac:dyDescent="0.25">
      <c r="A17" s="43">
        <v>411</v>
      </c>
      <c r="B17" s="59" t="s">
        <v>39</v>
      </c>
      <c r="C17" s="1">
        <v>25</v>
      </c>
      <c r="D17" s="15">
        <v>6.5</v>
      </c>
      <c r="E17" s="15">
        <v>4.2</v>
      </c>
      <c r="F17" s="15">
        <v>0.2</v>
      </c>
      <c r="G17" s="15">
        <v>64.599999999999994</v>
      </c>
      <c r="H17" s="3">
        <v>24.86</v>
      </c>
      <c r="I17" s="44">
        <v>388</v>
      </c>
      <c r="J17" s="37" t="s">
        <v>21</v>
      </c>
      <c r="K17" s="1">
        <v>100</v>
      </c>
      <c r="L17" s="15">
        <v>18</v>
      </c>
      <c r="M17" s="15">
        <v>15</v>
      </c>
      <c r="N17" s="15">
        <v>22</v>
      </c>
      <c r="O17" s="15">
        <f t="shared" si="1"/>
        <v>295</v>
      </c>
      <c r="P17" s="3">
        <v>36.57</v>
      </c>
    </row>
    <row r="18" spans="1:16" x14ac:dyDescent="0.25">
      <c r="A18" s="44">
        <v>388</v>
      </c>
      <c r="B18" s="37" t="s">
        <v>21</v>
      </c>
      <c r="C18" s="1">
        <v>100</v>
      </c>
      <c r="D18" s="15">
        <v>18</v>
      </c>
      <c r="E18" s="15">
        <v>15</v>
      </c>
      <c r="F18" s="15">
        <v>22</v>
      </c>
      <c r="G18" s="15">
        <f>(F18*4)+(E18*9)+(D18*4)</f>
        <v>295</v>
      </c>
      <c r="H18" s="3">
        <v>36.57</v>
      </c>
      <c r="I18" s="44">
        <v>520</v>
      </c>
      <c r="J18" s="37" t="s">
        <v>22</v>
      </c>
      <c r="K18" s="1">
        <v>180</v>
      </c>
      <c r="L18" s="15">
        <v>3.7</v>
      </c>
      <c r="M18" s="15">
        <v>7.9</v>
      </c>
      <c r="N18" s="15">
        <v>32</v>
      </c>
      <c r="O18" s="15">
        <f t="shared" si="1"/>
        <v>213.90000000000003</v>
      </c>
      <c r="P18" s="3">
        <v>21.18</v>
      </c>
    </row>
    <row r="19" spans="1:16" x14ac:dyDescent="0.25">
      <c r="A19" s="44">
        <v>520</v>
      </c>
      <c r="B19" s="37" t="s">
        <v>22</v>
      </c>
      <c r="C19" s="1">
        <v>180</v>
      </c>
      <c r="D19" s="15">
        <v>3.7</v>
      </c>
      <c r="E19" s="15">
        <v>7.9</v>
      </c>
      <c r="F19" s="15">
        <v>32</v>
      </c>
      <c r="G19" s="15">
        <f>(F19*4)+(E19*9)+(D19*4)</f>
        <v>213.90000000000003</v>
      </c>
      <c r="H19" s="3">
        <v>21.18</v>
      </c>
      <c r="I19" s="44">
        <v>639</v>
      </c>
      <c r="J19" s="38" t="s">
        <v>23</v>
      </c>
      <c r="K19" s="1">
        <v>200</v>
      </c>
      <c r="L19" s="15">
        <v>1</v>
      </c>
      <c r="M19" s="15">
        <v>1</v>
      </c>
      <c r="N19" s="15">
        <v>31.4</v>
      </c>
      <c r="O19" s="15">
        <f t="shared" si="1"/>
        <v>138.6</v>
      </c>
      <c r="P19" s="3">
        <v>6.28</v>
      </c>
    </row>
    <row r="20" spans="1:16" x14ac:dyDescent="0.25">
      <c r="A20" s="44">
        <v>639</v>
      </c>
      <c r="B20" s="38" t="s">
        <v>23</v>
      </c>
      <c r="C20" s="1">
        <v>200</v>
      </c>
      <c r="D20" s="15">
        <v>1</v>
      </c>
      <c r="E20" s="15">
        <v>1</v>
      </c>
      <c r="F20" s="15">
        <v>31.4</v>
      </c>
      <c r="G20" s="15">
        <f>(F20*4)+(E20*9)+(D20*4)</f>
        <v>138.6</v>
      </c>
      <c r="H20" s="3">
        <v>6.28</v>
      </c>
      <c r="I20" s="42"/>
      <c r="J20" s="37" t="s">
        <v>7</v>
      </c>
      <c r="K20" s="1">
        <v>31</v>
      </c>
      <c r="L20" s="15">
        <v>2.2999999999999998</v>
      </c>
      <c r="M20" s="15">
        <v>0.2</v>
      </c>
      <c r="N20" s="15">
        <v>15</v>
      </c>
      <c r="O20" s="15">
        <f t="shared" si="1"/>
        <v>71</v>
      </c>
      <c r="P20" s="3">
        <v>1.79</v>
      </c>
    </row>
    <row r="21" spans="1:16" x14ac:dyDescent="0.25">
      <c r="A21" s="42"/>
      <c r="B21" s="37" t="s">
        <v>7</v>
      </c>
      <c r="C21" s="1">
        <v>31</v>
      </c>
      <c r="D21" s="15">
        <v>2.2999999999999998</v>
      </c>
      <c r="E21" s="15">
        <v>0.2</v>
      </c>
      <c r="F21" s="15">
        <v>15</v>
      </c>
      <c r="G21" s="15">
        <f>(F21*4)+(E21*9)+(D21*4)</f>
        <v>71</v>
      </c>
      <c r="H21" s="3">
        <v>1.79</v>
      </c>
      <c r="I21" s="42"/>
      <c r="J21" s="37" t="s">
        <v>8</v>
      </c>
      <c r="K21" s="1">
        <v>25</v>
      </c>
      <c r="L21" s="15">
        <v>1.6</v>
      </c>
      <c r="M21" s="15">
        <v>1</v>
      </c>
      <c r="N21" s="15">
        <v>9.6</v>
      </c>
      <c r="O21" s="15">
        <v>54</v>
      </c>
      <c r="P21" s="3">
        <v>1.5</v>
      </c>
    </row>
    <row r="22" spans="1:16" x14ac:dyDescent="0.25">
      <c r="A22" s="42"/>
      <c r="B22" s="37" t="s">
        <v>8</v>
      </c>
      <c r="C22" s="1">
        <v>25</v>
      </c>
      <c r="D22" s="15">
        <v>1.6</v>
      </c>
      <c r="E22" s="15">
        <v>1</v>
      </c>
      <c r="F22" s="15">
        <v>9.6</v>
      </c>
      <c r="G22" s="15">
        <v>54</v>
      </c>
      <c r="H22" s="3">
        <v>1.5</v>
      </c>
      <c r="I22" s="42"/>
      <c r="J22" s="37"/>
      <c r="K22" s="79">
        <f t="shared" ref="K22:P22" si="2">SUM(K14:K21)</f>
        <v>896</v>
      </c>
      <c r="L22" s="80">
        <f t="shared" si="2"/>
        <v>31.200000000000003</v>
      </c>
      <c r="M22" s="80">
        <f t="shared" si="2"/>
        <v>36.580000000000005</v>
      </c>
      <c r="N22" s="80">
        <f t="shared" si="2"/>
        <v>136.76</v>
      </c>
      <c r="O22" s="80">
        <f t="shared" si="2"/>
        <v>1001.2600000000001</v>
      </c>
      <c r="P22" s="5">
        <f t="shared" si="2"/>
        <v>96.76</v>
      </c>
    </row>
    <row r="23" spans="1:16" x14ac:dyDescent="0.25">
      <c r="A23" s="42"/>
      <c r="B23" s="37"/>
      <c r="C23" s="79">
        <f t="shared" ref="C23:H23" si="3">SUM(C15:C22)</f>
        <v>921</v>
      </c>
      <c r="D23" s="80">
        <f t="shared" si="3"/>
        <v>37.700000000000003</v>
      </c>
      <c r="E23" s="80">
        <f t="shared" si="3"/>
        <v>40.78</v>
      </c>
      <c r="F23" s="80">
        <f t="shared" si="3"/>
        <v>136.95999999999998</v>
      </c>
      <c r="G23" s="80">
        <f t="shared" si="3"/>
        <v>1065.8600000000001</v>
      </c>
      <c r="H23" s="5">
        <f t="shared" si="3"/>
        <v>121.62000000000002</v>
      </c>
      <c r="I23" s="42"/>
      <c r="J23" s="37"/>
      <c r="K23" s="79"/>
      <c r="L23" s="80"/>
      <c r="M23" s="80"/>
      <c r="N23" s="80"/>
      <c r="O23" s="80"/>
      <c r="P23" s="5"/>
    </row>
    <row r="24" spans="1:16" x14ac:dyDescent="0.25">
      <c r="A24" s="42"/>
      <c r="B24" s="37"/>
      <c r="C24" s="79"/>
      <c r="D24" s="80"/>
      <c r="E24" s="80"/>
      <c r="F24" s="80"/>
      <c r="G24" s="80"/>
      <c r="H24" s="5"/>
      <c r="I24" s="42"/>
      <c r="J24" s="37"/>
      <c r="K24" s="79"/>
      <c r="L24" s="80"/>
      <c r="M24" s="80"/>
      <c r="N24" s="80"/>
      <c r="O24" s="80"/>
      <c r="P24" s="5"/>
    </row>
    <row r="25" spans="1:16" ht="18.75" x14ac:dyDescent="0.3">
      <c r="A25" s="42"/>
      <c r="B25" s="37" t="s">
        <v>36</v>
      </c>
      <c r="C25" s="36"/>
      <c r="D25" s="12"/>
      <c r="E25" s="12"/>
      <c r="F25" s="12"/>
      <c r="G25" s="12"/>
      <c r="H25" s="32"/>
      <c r="I25" s="42"/>
      <c r="J25" s="40"/>
      <c r="K25" s="36"/>
      <c r="L25" s="12"/>
      <c r="M25" s="12"/>
      <c r="N25" s="12"/>
      <c r="O25" s="12"/>
      <c r="P25" s="32"/>
    </row>
    <row r="26" spans="1:16" ht="19.5" thickBot="1" x14ac:dyDescent="0.35">
      <c r="A26" s="45"/>
      <c r="B26" s="41"/>
      <c r="C26" s="33"/>
      <c r="D26" s="34"/>
      <c r="E26" s="34"/>
      <c r="F26" s="34"/>
      <c r="G26" s="34" t="s">
        <v>9</v>
      </c>
      <c r="H26" s="35"/>
      <c r="I26" s="45"/>
      <c r="J26" s="41"/>
      <c r="K26" s="33"/>
      <c r="L26" s="34"/>
      <c r="M26" s="34"/>
      <c r="N26" s="34"/>
      <c r="O26" s="34" t="s">
        <v>9</v>
      </c>
      <c r="P26" s="35">
        <f>P12+P22</f>
        <v>153.22</v>
      </c>
    </row>
    <row r="27" spans="1:16" x14ac:dyDescent="0.25">
      <c r="A27" s="136" t="s">
        <v>19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</row>
    <row r="28" spans="1:16" x14ac:dyDescent="0.25">
      <c r="A28" s="127" t="s">
        <v>6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</row>
  </sheetData>
  <mergeCells count="11">
    <mergeCell ref="M3:P3"/>
    <mergeCell ref="I6:P6"/>
    <mergeCell ref="I14:P14"/>
    <mergeCell ref="A27:P27"/>
    <mergeCell ref="A28:P28"/>
    <mergeCell ref="E1:H2"/>
    <mergeCell ref="E3:H3"/>
    <mergeCell ref="A6:H6"/>
    <mergeCell ref="A14:H14"/>
    <mergeCell ref="A4:P4"/>
    <mergeCell ref="M1:P2"/>
  </mergeCells>
  <phoneticPr fontId="0" type="noConversion"/>
  <pageMargins left="0.16" right="0.15" top="0.16" bottom="0.16" header="0.16" footer="0.16"/>
  <pageSetup paperSize="9" scale="11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</vt:lpstr>
      <vt:lpstr>14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2021-10-18T00:00:58Z</cp:lastPrinted>
  <dcterms:created xsi:type="dcterms:W3CDTF">1996-10-08T23:32:33Z</dcterms:created>
  <dcterms:modified xsi:type="dcterms:W3CDTF">2021-12-14T00:05:35Z</dcterms:modified>
</cp:coreProperties>
</file>