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3" sheetId="6" r:id="rId1"/>
    <sheet name="23 ОВЗ" sheetId="8" r:id="rId2"/>
  </sheets>
  <calcPr calcId="125725" refMode="R1C1"/>
</workbook>
</file>

<file path=xl/calcChain.xml><?xml version="1.0" encoding="utf-8"?>
<calcChain xmlns="http://schemas.openxmlformats.org/spreadsheetml/2006/main">
  <c r="H15" i="8"/>
  <c r="E15"/>
  <c r="F15"/>
  <c r="G7"/>
  <c r="G8"/>
  <c r="G10"/>
  <c r="G11"/>
  <c r="G12"/>
  <c r="G15"/>
  <c r="D15"/>
  <c r="C15"/>
  <c r="K13"/>
  <c r="L13"/>
  <c r="M13"/>
  <c r="N13"/>
  <c r="O7"/>
  <c r="O8"/>
  <c r="O10"/>
  <c r="O11"/>
  <c r="O12"/>
  <c r="O13"/>
  <c r="P13"/>
  <c r="P28" s="1"/>
  <c r="H39" i="6"/>
  <c r="G35"/>
  <c r="G39"/>
  <c r="F39"/>
  <c r="E39"/>
  <c r="D39"/>
  <c r="C39"/>
  <c r="H20"/>
  <c r="G16"/>
  <c r="G20" s="1"/>
  <c r="F20"/>
  <c r="E20"/>
  <c r="D20"/>
  <c r="C20"/>
  <c r="P24" i="8"/>
  <c r="O19"/>
  <c r="O20"/>
  <c r="O21"/>
  <c r="O22"/>
  <c r="O18"/>
  <c r="O24"/>
  <c r="N24"/>
  <c r="M24"/>
  <c r="L24"/>
  <c r="K24"/>
  <c r="H25"/>
  <c r="E25"/>
  <c r="F25"/>
  <c r="G18"/>
  <c r="G25" s="1"/>
  <c r="G20"/>
  <c r="G21"/>
  <c r="G22"/>
  <c r="G23"/>
  <c r="D25"/>
  <c r="C25"/>
  <c r="P14" i="6"/>
  <c r="O11"/>
  <c r="O10"/>
  <c r="O7"/>
  <c r="H33"/>
  <c r="G31"/>
  <c r="G30"/>
  <c r="G29"/>
  <c r="G25"/>
  <c r="G24"/>
  <c r="G12"/>
  <c r="H14"/>
  <c r="K14"/>
  <c r="L14"/>
  <c r="M14"/>
  <c r="N14"/>
  <c r="O8"/>
  <c r="O12"/>
  <c r="O14" s="1"/>
  <c r="G11"/>
  <c r="G10"/>
  <c r="G7"/>
  <c r="D27"/>
  <c r="D8"/>
  <c r="C14"/>
  <c r="D14"/>
  <c r="E14"/>
  <c r="F14"/>
  <c r="G14"/>
  <c r="E33"/>
  <c r="F33"/>
  <c r="G33"/>
  <c r="D33"/>
  <c r="C33"/>
</calcChain>
</file>

<file path=xl/sharedStrings.xml><?xml version="1.0" encoding="utf-8"?>
<sst xmlns="http://schemas.openxmlformats.org/spreadsheetml/2006/main" count="118" uniqueCount="45">
  <si>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</si>
  <si>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</si>
  <si>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</si>
  <si>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</si>
  <si>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</si>
  <si>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</si>
  <si>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</si>
  <si>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</si>
  <si>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</si>
  <si>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</si>
  <si>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</si>
  <si>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с соусом красный основной</t>
  </si>
  <si>
    <t>Выход (гр)</t>
  </si>
  <si>
    <t>Цена (руб)</t>
  </si>
  <si>
    <t>Школа №_______________</t>
  </si>
  <si>
    <t xml:space="preserve">Тефтели c хлебом 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</si>
  <si>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</si>
  <si>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</si>
  <si>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</si>
  <si>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</si>
  <si>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</si>
  <si>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</si>
  <si>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Сок натуральный</t>
  </si>
  <si>
    <t>Школа №________</t>
  </si>
  <si>
    <t>Второй завтрак</t>
  </si>
  <si>
    <t>Фрукты</t>
  </si>
  <si>
    <t>Полдник</t>
  </si>
  <si>
    <t xml:space="preserve">Салат из свеклы </t>
  </si>
  <si>
    <t>Рис припущенный</t>
  </si>
  <si>
    <t>Напиток из шиповника</t>
  </si>
  <si>
    <t>Булка слоеная</t>
  </si>
  <si>
    <t xml:space="preserve">Щи со сметаной </t>
  </si>
  <si>
    <t>Завтрак (ОВЗ 1-4 класс)</t>
  </si>
  <si>
    <t>Обед (ОВЗ 1-4 класс)</t>
  </si>
  <si>
    <t xml:space="preserve">Чай с лимоном и сахаром </t>
  </si>
  <si>
    <t>Сельдь с з/горошком</t>
  </si>
  <si>
    <t>с мясом отварным</t>
  </si>
  <si>
    <t>Рыба (филе) припущенная</t>
  </si>
  <si>
    <t>Рагу овощное</t>
  </si>
  <si>
    <t>Завтрак (ОВЗ 5-11 класс)</t>
  </si>
  <si>
    <t>Обед (ОВЗ 5-11 класс)</t>
  </si>
  <si>
    <t>Мясо отварное (для первых блюд)</t>
  </si>
  <si>
    <t>Меню на 23 декабря 2021г.</t>
  </si>
  <si>
    <t>Масло сливочное</t>
  </si>
  <si>
    <t>Йогурт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</si>
</sst>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2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2" fontId="7" fillId="2" borderId="4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2" borderId="0" xfId="0" applyFont="1" applyFill="1" applyAlignment="1"/>
    <xf numFmtId="2" fontId="2" fillId="2" borderId="2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/>
    </xf>
    <xf numFmtId="1" fontId="3" fillId="2" borderId="0" xfId="0" applyNumberFormat="1" applyFont="1" applyFill="1" applyAlignment="1"/>
    <xf numFmtId="1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1" xfId="0" applyFont="1" applyFill="1" applyBorder="1"/>
    <xf numFmtId="0" fontId="8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6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2" borderId="0" xfId="0" applyFont="1" applyFill="1"/>
    <xf numFmtId="0" fontId="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2" borderId="18" xfId="0" applyFont="1" applyFill="1" applyBorder="1"/>
    <xf numFmtId="1" fontId="6" fillId="0" borderId="4" xfId="0" applyNumberFormat="1" applyFont="1" applyBorder="1"/>
    <xf numFmtId="1" fontId="7" fillId="0" borderId="4" xfId="0" applyNumberFormat="1" applyFont="1" applyBorder="1"/>
    <xf numFmtId="1" fontId="6" fillId="0" borderId="5" xfId="0" applyNumberFormat="1" applyFont="1" applyBorder="1" applyAlignment="1">
      <alignment horizontal="center"/>
    </xf>
    <xf numFmtId="0" fontId="5" fillId="2" borderId="1" xfId="0" applyFont="1" applyFill="1" applyBorder="1"/>
    <xf numFmtId="2" fontId="2" fillId="2" borderId="1" xfId="0" applyNumberFormat="1" applyFont="1" applyFill="1" applyBorder="1" applyAlignment="1">
      <alignment horizontal="left" indent="2"/>
    </xf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0" fontId="0" fillId="0" borderId="17" xfId="0" applyBorder="1"/>
    <xf numFmtId="0" fontId="2" fillId="2" borderId="7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8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" fillId="2" borderId="22" xfId="0" applyFont="1" applyFill="1" applyBorder="1"/>
    <xf numFmtId="2" fontId="2" fillId="0" borderId="2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/>
    <xf numFmtId="0" fontId="2" fillId="2" borderId="4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zoomScale="75" workbookViewId="0">
      <selection activeCell="B47" sqref="B47"/>
    </sheetView>
  </sheetViews>
  <sheetFormatPr defaultRowHeight="15.75"/>
  <cols>
    <col min="1" max="1" width="5.5703125" style="33" customWidth="1"/>
    <col min="2" max="2" width="34.5703125" style="9" customWidth="1"/>
    <col min="3" max="3" width="10.28515625" style="9" customWidth="1"/>
    <col min="4" max="5" width="4.28515625" style="16" customWidth="1"/>
    <col min="6" max="6" width="5" style="16" customWidth="1"/>
    <col min="7" max="7" width="5.85546875" style="16" customWidth="1"/>
    <col min="8" max="8" width="9.85546875" style="13" customWidth="1"/>
    <col min="9" max="9" width="6.7109375" style="31" customWidth="1"/>
    <col min="10" max="10" width="28.140625" style="9" customWidth="1"/>
    <col min="11" max="11" width="9.7109375" style="9" customWidth="1"/>
    <col min="12" max="13" width="3.140625" style="17" customWidth="1"/>
    <col min="14" max="14" width="4.140625" style="17" customWidth="1"/>
    <col min="15" max="15" width="5.85546875" style="17" customWidth="1"/>
    <col min="16" max="16" width="9.85546875" style="13" bestFit="1" customWidth="1"/>
  </cols>
  <sheetData>
    <row r="1" spans="1:16">
      <c r="B1" s="8"/>
      <c r="K1" s="102"/>
      <c r="L1" s="102"/>
      <c r="M1" s="102"/>
      <c r="N1" s="102"/>
      <c r="O1" s="102"/>
      <c r="P1" s="102"/>
    </row>
    <row r="2" spans="1:16">
      <c r="K2" s="102" t="s">
        <v>14</v>
      </c>
      <c r="L2" s="102"/>
      <c r="M2" s="102"/>
      <c r="N2" s="102"/>
      <c r="O2" s="102"/>
      <c r="P2" s="102"/>
    </row>
    <row r="3" spans="1:16">
      <c r="K3" s="104" t="s">
        <v>3</v>
      </c>
      <c r="L3" s="104"/>
      <c r="M3" s="104"/>
      <c r="N3" s="104"/>
      <c r="O3" s="104"/>
      <c r="P3" s="104"/>
    </row>
    <row r="4" spans="1:16" ht="16.5" thickBot="1">
      <c r="C4" s="103" t="s">
        <v>42</v>
      </c>
      <c r="D4" s="103"/>
      <c r="E4" s="103"/>
      <c r="F4" s="103"/>
      <c r="G4" s="103"/>
      <c r="H4" s="103"/>
      <c r="I4" s="103"/>
      <c r="J4" s="103"/>
    </row>
    <row r="5" spans="1:16" s="29" customFormat="1" ht="32.25" customHeight="1" thickBot="1">
      <c r="A5" s="73" t="s">
        <v>21</v>
      </c>
      <c r="B5" s="40" t="s">
        <v>0</v>
      </c>
      <c r="C5" s="40" t="s">
        <v>12</v>
      </c>
      <c r="D5" s="74" t="s">
        <v>17</v>
      </c>
      <c r="E5" s="74" t="s">
        <v>18</v>
      </c>
      <c r="F5" s="74" t="s">
        <v>19</v>
      </c>
      <c r="G5" s="75" t="s">
        <v>1</v>
      </c>
      <c r="H5" s="76" t="s">
        <v>13</v>
      </c>
      <c r="I5" s="73" t="s">
        <v>21</v>
      </c>
      <c r="J5" s="40" t="s">
        <v>0</v>
      </c>
      <c r="K5" s="40" t="s">
        <v>12</v>
      </c>
      <c r="L5" s="74" t="s">
        <v>17</v>
      </c>
      <c r="M5" s="74" t="s">
        <v>18</v>
      </c>
      <c r="N5" s="74" t="s">
        <v>19</v>
      </c>
      <c r="O5" s="75" t="s">
        <v>1</v>
      </c>
      <c r="P5" s="43" t="s">
        <v>13</v>
      </c>
    </row>
    <row r="6" spans="1:16" ht="16.5" thickBot="1">
      <c r="A6" s="110" t="s">
        <v>2</v>
      </c>
      <c r="B6" s="111"/>
      <c r="C6" s="111"/>
      <c r="D6" s="111"/>
      <c r="E6" s="111"/>
      <c r="F6" s="111"/>
      <c r="G6" s="111"/>
      <c r="H6" s="112"/>
      <c r="I6" s="110" t="s">
        <v>4</v>
      </c>
      <c r="J6" s="111"/>
      <c r="K6" s="111"/>
      <c r="L6" s="111"/>
      <c r="M6" s="111"/>
      <c r="N6" s="111"/>
      <c r="O6" s="111"/>
      <c r="P6" s="112"/>
    </row>
    <row r="7" spans="1:16">
      <c r="A7" s="82">
        <v>50</v>
      </c>
      <c r="B7" s="83" t="s">
        <v>27</v>
      </c>
      <c r="C7" s="84">
        <v>60</v>
      </c>
      <c r="D7" s="85">
        <v>2</v>
      </c>
      <c r="E7" s="85">
        <v>3.2</v>
      </c>
      <c r="F7" s="85">
        <v>8.4</v>
      </c>
      <c r="G7" s="85">
        <f>(F7*4)+(E7*9)+(D7*4)</f>
        <v>70.400000000000006</v>
      </c>
      <c r="H7" s="86">
        <v>6.54</v>
      </c>
      <c r="I7" s="82">
        <v>50</v>
      </c>
      <c r="J7" s="83" t="s">
        <v>27</v>
      </c>
      <c r="K7" s="84">
        <v>60</v>
      </c>
      <c r="L7" s="85">
        <v>2</v>
      </c>
      <c r="M7" s="85">
        <v>3.2</v>
      </c>
      <c r="N7" s="85">
        <v>8.4</v>
      </c>
      <c r="O7" s="85">
        <f>(N7*4)+(M7*9)+(L7*4)</f>
        <v>70.400000000000006</v>
      </c>
      <c r="P7" s="86">
        <v>6.54</v>
      </c>
    </row>
    <row r="8" spans="1:16">
      <c r="A8" s="58">
        <v>461</v>
      </c>
      <c r="B8" s="46" t="s">
        <v>15</v>
      </c>
      <c r="C8" s="6">
        <v>120</v>
      </c>
      <c r="D8" s="23">
        <f>8.82</f>
        <v>8.82</v>
      </c>
      <c r="E8" s="23">
        <v>21.9</v>
      </c>
      <c r="F8" s="23">
        <v>16.88</v>
      </c>
      <c r="G8" s="23">
        <v>332.08</v>
      </c>
      <c r="H8" s="25">
        <v>51.1</v>
      </c>
      <c r="I8" s="58">
        <v>461</v>
      </c>
      <c r="J8" s="46" t="s">
        <v>15</v>
      </c>
      <c r="K8" s="6">
        <v>115</v>
      </c>
      <c r="L8" s="28">
        <v>16</v>
      </c>
      <c r="M8" s="28">
        <v>15</v>
      </c>
      <c r="N8" s="28">
        <v>13</v>
      </c>
      <c r="O8" s="18">
        <f>(N8*4)+(M8*9)+(L8*4)</f>
        <v>251</v>
      </c>
      <c r="P8" s="25">
        <v>31.96</v>
      </c>
    </row>
    <row r="9" spans="1:16">
      <c r="A9" s="58"/>
      <c r="B9" s="46" t="s">
        <v>11</v>
      </c>
      <c r="C9" s="6">
        <v>50</v>
      </c>
      <c r="D9" s="23">
        <v>2.5</v>
      </c>
      <c r="E9" s="23">
        <v>2.5</v>
      </c>
      <c r="F9" s="23">
        <v>6.5</v>
      </c>
      <c r="G9" s="23">
        <v>58.5</v>
      </c>
      <c r="H9" s="25">
        <v>1.83</v>
      </c>
      <c r="I9" s="58"/>
      <c r="J9" s="46" t="s">
        <v>11</v>
      </c>
      <c r="K9" s="6"/>
      <c r="L9" s="18"/>
      <c r="M9" s="18"/>
      <c r="N9" s="18"/>
      <c r="O9" s="18"/>
      <c r="P9" s="25">
        <v>1.47</v>
      </c>
    </row>
    <row r="10" spans="1:16">
      <c r="A10" s="58">
        <v>512</v>
      </c>
      <c r="B10" s="35" t="s">
        <v>28</v>
      </c>
      <c r="C10" s="1">
        <v>150</v>
      </c>
      <c r="D10" s="14">
        <v>6</v>
      </c>
      <c r="E10" s="14">
        <v>6</v>
      </c>
      <c r="F10" s="14">
        <v>40</v>
      </c>
      <c r="G10" s="14">
        <f>(F10*4)+(E10*9)+(D10*4)</f>
        <v>238</v>
      </c>
      <c r="H10" s="3">
        <v>8.57</v>
      </c>
      <c r="I10" s="58">
        <v>512</v>
      </c>
      <c r="J10" s="35" t="s">
        <v>28</v>
      </c>
      <c r="K10" s="1">
        <v>150</v>
      </c>
      <c r="L10" s="14">
        <v>6</v>
      </c>
      <c r="M10" s="14">
        <v>6</v>
      </c>
      <c r="N10" s="14">
        <v>40</v>
      </c>
      <c r="O10" s="14">
        <f>(N10*4)+(M10*9)+(L10*4)</f>
        <v>238</v>
      </c>
      <c r="P10" s="3">
        <v>8.57</v>
      </c>
    </row>
    <row r="11" spans="1:16">
      <c r="A11" s="45">
        <v>631</v>
      </c>
      <c r="B11" s="46" t="s">
        <v>29</v>
      </c>
      <c r="C11" s="1">
        <v>200</v>
      </c>
      <c r="D11" s="14">
        <v>0.5</v>
      </c>
      <c r="E11" s="14">
        <v>0.5</v>
      </c>
      <c r="F11" s="14">
        <v>20</v>
      </c>
      <c r="G11" s="14">
        <f>(F11*4)+(E11*9)+(D11*4)</f>
        <v>86.5</v>
      </c>
      <c r="H11" s="3">
        <v>10.34</v>
      </c>
      <c r="I11" s="45">
        <v>631</v>
      </c>
      <c r="J11" s="46" t="s">
        <v>29</v>
      </c>
      <c r="K11" s="1">
        <v>200</v>
      </c>
      <c r="L11" s="14">
        <v>0.5</v>
      </c>
      <c r="M11" s="14">
        <v>0.5</v>
      </c>
      <c r="N11" s="14">
        <v>20</v>
      </c>
      <c r="O11" s="14">
        <f>(N11*4)+(M11*9)+(L11*4)</f>
        <v>86.5</v>
      </c>
      <c r="P11" s="3">
        <v>10.34</v>
      </c>
    </row>
    <row r="12" spans="1:16">
      <c r="A12" s="57"/>
      <c r="B12" s="32" t="s">
        <v>8</v>
      </c>
      <c r="C12" s="1">
        <v>31</v>
      </c>
      <c r="D12" s="18">
        <v>2.2999999999999998</v>
      </c>
      <c r="E12" s="18">
        <v>0.2</v>
      </c>
      <c r="F12" s="18">
        <v>15</v>
      </c>
      <c r="G12" s="18">
        <f>(F12*4)+(E12*9)+(D12*4)</f>
        <v>71</v>
      </c>
      <c r="H12" s="3">
        <v>1.79</v>
      </c>
      <c r="I12" s="61"/>
      <c r="J12" s="32" t="s">
        <v>8</v>
      </c>
      <c r="K12" s="1">
        <v>31</v>
      </c>
      <c r="L12" s="18">
        <v>2.2999999999999998</v>
      </c>
      <c r="M12" s="18">
        <v>0.2</v>
      </c>
      <c r="N12" s="18">
        <v>15</v>
      </c>
      <c r="O12" s="18">
        <f>(N12*4)+(M12*9)+(L12*4)</f>
        <v>71</v>
      </c>
      <c r="P12" s="3">
        <v>1.79</v>
      </c>
    </row>
    <row r="13" spans="1:16">
      <c r="A13" s="57"/>
      <c r="B13" s="32" t="s">
        <v>9</v>
      </c>
      <c r="C13" s="1">
        <v>25</v>
      </c>
      <c r="D13" s="18">
        <v>1.6</v>
      </c>
      <c r="E13" s="18">
        <v>1</v>
      </c>
      <c r="F13" s="18">
        <v>9.6</v>
      </c>
      <c r="G13" s="18">
        <v>54</v>
      </c>
      <c r="H13" s="3">
        <v>1.5</v>
      </c>
      <c r="I13" s="58"/>
      <c r="J13" s="32" t="s">
        <v>9</v>
      </c>
      <c r="K13" s="1">
        <v>25</v>
      </c>
      <c r="L13" s="18">
        <v>1.6</v>
      </c>
      <c r="M13" s="18">
        <v>1</v>
      </c>
      <c r="N13" s="18">
        <v>9.6</v>
      </c>
      <c r="O13" s="18">
        <v>54</v>
      </c>
      <c r="P13" s="3">
        <v>1.5</v>
      </c>
    </row>
    <row r="14" spans="1:16">
      <c r="A14" s="57"/>
      <c r="B14" s="46"/>
      <c r="C14" s="2">
        <f t="shared" ref="C14:H14" si="0">SUM(C7:C13)</f>
        <v>636</v>
      </c>
      <c r="D14" s="23">
        <f t="shared" si="0"/>
        <v>23.720000000000002</v>
      </c>
      <c r="E14" s="23">
        <f t="shared" si="0"/>
        <v>35.299999999999997</v>
      </c>
      <c r="F14" s="23">
        <f t="shared" si="0"/>
        <v>116.38</v>
      </c>
      <c r="G14" s="23">
        <f t="shared" si="0"/>
        <v>910.48</v>
      </c>
      <c r="H14" s="5">
        <f t="shared" si="0"/>
        <v>81.67</v>
      </c>
      <c r="I14" s="62"/>
      <c r="J14" s="55"/>
      <c r="K14" s="2">
        <f t="shared" ref="K14:P14" si="1">SUM(K7:K13)</f>
        <v>581</v>
      </c>
      <c r="L14" s="18">
        <f t="shared" si="1"/>
        <v>28.400000000000002</v>
      </c>
      <c r="M14" s="18">
        <f t="shared" si="1"/>
        <v>25.9</v>
      </c>
      <c r="N14" s="18">
        <f t="shared" si="1"/>
        <v>106</v>
      </c>
      <c r="O14" s="18">
        <f t="shared" si="1"/>
        <v>770.9</v>
      </c>
      <c r="P14" s="5">
        <f t="shared" si="1"/>
        <v>62.169999999999995</v>
      </c>
    </row>
    <row r="15" spans="1:16">
      <c r="A15" s="57"/>
      <c r="B15" s="2" t="s">
        <v>24</v>
      </c>
      <c r="C15" s="2"/>
      <c r="D15" s="23"/>
      <c r="E15" s="23"/>
      <c r="F15" s="23"/>
      <c r="G15" s="23"/>
      <c r="H15" s="5"/>
      <c r="I15" s="62"/>
      <c r="J15" s="55"/>
      <c r="K15" s="2"/>
      <c r="L15" s="14"/>
      <c r="M15" s="14"/>
      <c r="N15" s="14"/>
      <c r="O15" s="18"/>
      <c r="P15" s="5"/>
    </row>
    <row r="16" spans="1:16">
      <c r="A16" s="57"/>
      <c r="B16" s="46" t="s">
        <v>43</v>
      </c>
      <c r="C16" s="1">
        <v>10</v>
      </c>
      <c r="D16" s="91">
        <v>1.06</v>
      </c>
      <c r="E16" s="91">
        <v>6.45</v>
      </c>
      <c r="F16" s="91">
        <v>0.08</v>
      </c>
      <c r="G16" s="91">
        <f>(F16*4)+(E16*9)+(D16*4)</f>
        <v>62.610000000000007</v>
      </c>
      <c r="H16" s="3">
        <v>6.48</v>
      </c>
      <c r="I16" s="62"/>
      <c r="J16" s="55"/>
      <c r="K16" s="2"/>
      <c r="L16" s="14"/>
      <c r="M16" s="14"/>
      <c r="N16" s="14"/>
      <c r="O16" s="18"/>
      <c r="P16" s="5"/>
    </row>
    <row r="17" spans="1:16">
      <c r="A17" s="57"/>
      <c r="B17" s="35" t="s">
        <v>30</v>
      </c>
      <c r="C17" s="1">
        <v>100</v>
      </c>
      <c r="D17" s="23">
        <v>6.7</v>
      </c>
      <c r="E17" s="23">
        <v>7.3</v>
      </c>
      <c r="F17" s="23">
        <v>56</v>
      </c>
      <c r="G17" s="23">
        <v>318</v>
      </c>
      <c r="H17" s="3">
        <v>16</v>
      </c>
      <c r="I17" s="62"/>
      <c r="J17" s="55"/>
      <c r="K17" s="2"/>
      <c r="L17" s="14"/>
      <c r="M17" s="14"/>
      <c r="N17" s="14"/>
      <c r="O17" s="18"/>
      <c r="P17" s="5"/>
    </row>
    <row r="18" spans="1:16">
      <c r="A18" s="57"/>
      <c r="B18" s="46" t="s">
        <v>22</v>
      </c>
      <c r="C18" s="1">
        <v>200</v>
      </c>
      <c r="D18" s="18">
        <v>0.3</v>
      </c>
      <c r="E18" s="18">
        <v>0.2</v>
      </c>
      <c r="F18" s="18">
        <v>21.7</v>
      </c>
      <c r="G18" s="18">
        <v>90</v>
      </c>
      <c r="H18" s="3">
        <v>27.43</v>
      </c>
      <c r="I18" s="62"/>
      <c r="J18" s="55"/>
      <c r="K18" s="2"/>
      <c r="L18" s="14"/>
      <c r="M18" s="14"/>
      <c r="N18" s="14"/>
      <c r="O18" s="18"/>
      <c r="P18" s="5"/>
    </row>
    <row r="19" spans="1:16">
      <c r="A19" s="66"/>
      <c r="B19" s="79" t="s">
        <v>44</v>
      </c>
      <c r="C19" s="1">
        <v>500</v>
      </c>
      <c r="D19" s="1"/>
      <c r="E19" s="1"/>
      <c r="F19" s="1"/>
      <c r="G19" s="1"/>
      <c r="H19" s="3">
        <v>66.95</v>
      </c>
      <c r="I19" s="62"/>
      <c r="J19" s="55"/>
      <c r="K19" s="2"/>
      <c r="L19" s="14"/>
      <c r="M19" s="14"/>
      <c r="N19" s="14"/>
      <c r="O19" s="18"/>
      <c r="P19" s="5"/>
    </row>
    <row r="20" spans="1:16" ht="15.75" customHeight="1">
      <c r="A20" s="66"/>
      <c r="B20" s="93"/>
      <c r="C20" s="94">
        <f t="shared" ref="C20:H20" si="2">SUM(C16:C19)</f>
        <v>810</v>
      </c>
      <c r="D20" s="87">
        <f t="shared" si="2"/>
        <v>8.06</v>
      </c>
      <c r="E20" s="87">
        <f t="shared" si="2"/>
        <v>13.95</v>
      </c>
      <c r="F20" s="87">
        <f t="shared" si="2"/>
        <v>77.78</v>
      </c>
      <c r="G20" s="87">
        <f t="shared" si="2"/>
        <v>470.61</v>
      </c>
      <c r="H20" s="26">
        <f t="shared" si="2"/>
        <v>116.86</v>
      </c>
      <c r="I20" s="62"/>
      <c r="J20" s="55"/>
      <c r="K20" s="2"/>
      <c r="L20" s="14"/>
      <c r="M20" s="14"/>
      <c r="N20" s="14"/>
      <c r="O20" s="18"/>
      <c r="P20" s="5"/>
    </row>
    <row r="21" spans="1:16" ht="15.75" customHeight="1">
      <c r="A21" s="57"/>
      <c r="B21" s="46" t="s">
        <v>25</v>
      </c>
      <c r="C21" s="92"/>
      <c r="D21" s="18"/>
      <c r="E21" s="18"/>
      <c r="F21" s="18"/>
      <c r="G21" s="18"/>
      <c r="H21" s="5"/>
      <c r="I21" s="62"/>
      <c r="J21" s="55"/>
      <c r="K21" s="2"/>
      <c r="L21" s="14"/>
      <c r="M21" s="14"/>
      <c r="N21" s="14"/>
      <c r="O21" s="18"/>
      <c r="P21" s="5"/>
    </row>
    <row r="22" spans="1:16" ht="15.75" customHeight="1" thickBot="1">
      <c r="A22" s="59"/>
      <c r="B22" s="96"/>
      <c r="C22" s="97"/>
      <c r="D22" s="98"/>
      <c r="E22" s="98"/>
      <c r="F22" s="98"/>
      <c r="G22" s="99" t="s">
        <v>10</v>
      </c>
      <c r="H22" s="100"/>
      <c r="I22" s="62"/>
      <c r="J22" s="55"/>
      <c r="K22" s="2"/>
      <c r="L22" s="14"/>
      <c r="M22" s="14"/>
      <c r="N22" s="14"/>
      <c r="O22" s="18"/>
      <c r="P22" s="5"/>
    </row>
    <row r="23" spans="1:16" ht="19.5" thickBot="1">
      <c r="A23" s="107" t="s">
        <v>5</v>
      </c>
      <c r="B23" s="108"/>
      <c r="C23" s="108"/>
      <c r="D23" s="108"/>
      <c r="E23" s="108"/>
      <c r="F23" s="108"/>
      <c r="G23" s="108"/>
      <c r="H23" s="109"/>
      <c r="I23" s="63"/>
      <c r="J23" s="80"/>
      <c r="K23" s="32"/>
      <c r="L23" s="30"/>
      <c r="M23" s="14"/>
      <c r="N23" s="14"/>
      <c r="O23" s="14"/>
      <c r="P23" s="7"/>
    </row>
    <row r="24" spans="1:16">
      <c r="A24" s="82">
        <v>50</v>
      </c>
      <c r="B24" s="83" t="s">
        <v>27</v>
      </c>
      <c r="C24" s="84">
        <v>60</v>
      </c>
      <c r="D24" s="85">
        <v>2</v>
      </c>
      <c r="E24" s="85">
        <v>3.2</v>
      </c>
      <c r="F24" s="85">
        <v>8.4</v>
      </c>
      <c r="G24" s="85">
        <f>(F24*4)+(E24*9)+(D24*4)</f>
        <v>70.400000000000006</v>
      </c>
      <c r="H24" s="86">
        <v>6.54</v>
      </c>
      <c r="I24" s="61"/>
      <c r="J24" s="19"/>
      <c r="K24" s="19"/>
      <c r="L24" s="21"/>
      <c r="M24" s="21"/>
      <c r="N24" s="21"/>
      <c r="O24" s="21"/>
      <c r="P24" s="4"/>
    </row>
    <row r="25" spans="1:16">
      <c r="A25" s="45">
        <v>124</v>
      </c>
      <c r="B25" s="35" t="s">
        <v>31</v>
      </c>
      <c r="C25" s="1">
        <v>210</v>
      </c>
      <c r="D25" s="18">
        <v>1.71</v>
      </c>
      <c r="E25" s="18">
        <v>4.24</v>
      </c>
      <c r="F25" s="18">
        <v>10.37</v>
      </c>
      <c r="G25" s="18">
        <f>(F25*4)+(E25*9)+(D25*4)</f>
        <v>86.48</v>
      </c>
      <c r="H25" s="3">
        <v>13.51</v>
      </c>
      <c r="I25" s="61"/>
      <c r="J25" s="46"/>
      <c r="K25" s="1"/>
      <c r="L25" s="14"/>
      <c r="M25" s="14"/>
      <c r="N25" s="14"/>
      <c r="O25" s="18"/>
      <c r="P25" s="3"/>
    </row>
    <row r="26" spans="1:16">
      <c r="A26" s="45">
        <v>411</v>
      </c>
      <c r="B26" s="32" t="s">
        <v>41</v>
      </c>
      <c r="C26" s="1">
        <v>12.5</v>
      </c>
      <c r="D26" s="23">
        <v>3.2</v>
      </c>
      <c r="E26" s="23">
        <v>2.1</v>
      </c>
      <c r="F26" s="23">
        <v>0.1</v>
      </c>
      <c r="G26" s="23">
        <v>32.1</v>
      </c>
      <c r="H26" s="3">
        <v>12.37</v>
      </c>
      <c r="I26" s="61"/>
      <c r="J26" s="46"/>
      <c r="K26" s="1"/>
      <c r="L26" s="14"/>
      <c r="M26" s="14"/>
      <c r="N26" s="14"/>
      <c r="O26" s="18"/>
      <c r="P26" s="3"/>
    </row>
    <row r="27" spans="1:16">
      <c r="A27" s="58">
        <v>461</v>
      </c>
      <c r="B27" s="46" t="s">
        <v>15</v>
      </c>
      <c r="C27" s="6">
        <v>120</v>
      </c>
      <c r="D27" s="23">
        <f>8.82</f>
        <v>8.82</v>
      </c>
      <c r="E27" s="23">
        <v>21.9</v>
      </c>
      <c r="F27" s="23">
        <v>16.88</v>
      </c>
      <c r="G27" s="23">
        <v>332.08</v>
      </c>
      <c r="H27" s="25">
        <v>51.1</v>
      </c>
      <c r="I27" s="64"/>
      <c r="J27" s="32"/>
      <c r="K27" s="1"/>
      <c r="L27" s="14"/>
      <c r="M27" s="14"/>
      <c r="N27" s="14"/>
      <c r="O27" s="18"/>
      <c r="P27" s="3"/>
    </row>
    <row r="28" spans="1:16">
      <c r="A28" s="58"/>
      <c r="B28" s="46" t="s">
        <v>11</v>
      </c>
      <c r="C28" s="6">
        <v>50</v>
      </c>
      <c r="D28" s="23">
        <v>2.5</v>
      </c>
      <c r="E28" s="23">
        <v>2.5</v>
      </c>
      <c r="F28" s="23">
        <v>6.5</v>
      </c>
      <c r="G28" s="23">
        <v>58.5</v>
      </c>
      <c r="H28" s="25">
        <v>1.83</v>
      </c>
      <c r="I28" s="64"/>
      <c r="J28" s="32"/>
      <c r="K28" s="1"/>
      <c r="L28" s="14"/>
      <c r="M28" s="14"/>
      <c r="N28" s="14"/>
      <c r="O28" s="18"/>
      <c r="P28" s="3"/>
    </row>
    <row r="29" spans="1:16">
      <c r="A29" s="58">
        <v>512</v>
      </c>
      <c r="B29" s="35" t="s">
        <v>28</v>
      </c>
      <c r="C29" s="1">
        <v>150</v>
      </c>
      <c r="D29" s="14">
        <v>6</v>
      </c>
      <c r="E29" s="14">
        <v>6</v>
      </c>
      <c r="F29" s="14">
        <v>40</v>
      </c>
      <c r="G29" s="14">
        <f>(F29*4)+(E29*9)+(D29*4)</f>
        <v>238</v>
      </c>
      <c r="H29" s="3">
        <v>8.57</v>
      </c>
      <c r="I29" s="61"/>
      <c r="J29" s="56"/>
      <c r="K29" s="1"/>
      <c r="L29" s="14"/>
      <c r="M29" s="14"/>
      <c r="N29" s="14"/>
      <c r="O29" s="18"/>
      <c r="P29" s="3"/>
    </row>
    <row r="30" spans="1:16">
      <c r="A30" s="45">
        <v>631</v>
      </c>
      <c r="B30" s="46" t="s">
        <v>29</v>
      </c>
      <c r="C30" s="1">
        <v>200</v>
      </c>
      <c r="D30" s="14">
        <v>0.5</v>
      </c>
      <c r="E30" s="14">
        <v>0.5</v>
      </c>
      <c r="F30" s="14">
        <v>20</v>
      </c>
      <c r="G30" s="14">
        <f>(F30*4)+(E30*9)+(D30*4)</f>
        <v>86.5</v>
      </c>
      <c r="H30" s="3">
        <v>10.34</v>
      </c>
      <c r="I30" s="61"/>
      <c r="J30" s="46"/>
      <c r="K30" s="1"/>
      <c r="L30" s="14"/>
      <c r="M30" s="14"/>
      <c r="N30" s="14"/>
      <c r="O30" s="18"/>
      <c r="P30" s="3"/>
    </row>
    <row r="31" spans="1:16">
      <c r="A31" s="57"/>
      <c r="B31" s="32" t="s">
        <v>8</v>
      </c>
      <c r="C31" s="1">
        <v>31</v>
      </c>
      <c r="D31" s="18">
        <v>2.2999999999999998</v>
      </c>
      <c r="E31" s="18">
        <v>0.2</v>
      </c>
      <c r="F31" s="18">
        <v>15</v>
      </c>
      <c r="G31" s="18">
        <f>(F31*4)+(E31*9)+(D31*4)</f>
        <v>71</v>
      </c>
      <c r="H31" s="3">
        <v>1.79</v>
      </c>
      <c r="I31" s="61"/>
      <c r="J31" s="32"/>
      <c r="K31" s="1"/>
      <c r="L31" s="14"/>
      <c r="M31" s="14"/>
      <c r="N31" s="14"/>
      <c r="O31" s="18"/>
      <c r="P31" s="3"/>
    </row>
    <row r="32" spans="1:16">
      <c r="A32" s="57"/>
      <c r="B32" s="32" t="s">
        <v>9</v>
      </c>
      <c r="C32" s="1">
        <v>25</v>
      </c>
      <c r="D32" s="18">
        <v>1.6</v>
      </c>
      <c r="E32" s="18">
        <v>1</v>
      </c>
      <c r="F32" s="18">
        <v>9.6</v>
      </c>
      <c r="G32" s="18">
        <v>54</v>
      </c>
      <c r="H32" s="3">
        <v>1.5</v>
      </c>
      <c r="I32" s="61"/>
      <c r="J32" s="32"/>
      <c r="K32" s="1"/>
      <c r="L32" s="14"/>
      <c r="M32" s="14"/>
      <c r="N32" s="14"/>
      <c r="O32" s="18"/>
      <c r="P32" s="3"/>
    </row>
    <row r="33" spans="1:16">
      <c r="A33" s="57"/>
      <c r="B33" s="46"/>
      <c r="C33" s="2">
        <f t="shared" ref="C33:H33" si="3">SUM(C24:C32)</f>
        <v>858.5</v>
      </c>
      <c r="D33" s="23">
        <f t="shared" si="3"/>
        <v>28.630000000000003</v>
      </c>
      <c r="E33" s="23">
        <f t="shared" si="3"/>
        <v>41.64</v>
      </c>
      <c r="F33" s="23">
        <f t="shared" si="3"/>
        <v>126.85</v>
      </c>
      <c r="G33" s="23">
        <f t="shared" si="3"/>
        <v>1029.06</v>
      </c>
      <c r="H33" s="5">
        <f t="shared" si="3"/>
        <v>107.55000000000003</v>
      </c>
      <c r="I33" s="62"/>
      <c r="J33" s="32"/>
      <c r="K33" s="1"/>
      <c r="L33" s="14"/>
      <c r="M33" s="14"/>
      <c r="N33" s="14"/>
      <c r="O33" s="20"/>
      <c r="P33" s="15"/>
    </row>
    <row r="34" spans="1:16">
      <c r="A34" s="66"/>
      <c r="B34" s="2" t="s">
        <v>26</v>
      </c>
      <c r="C34" s="12"/>
      <c r="D34" s="54"/>
      <c r="E34" s="54"/>
      <c r="F34" s="54"/>
      <c r="G34" s="54"/>
      <c r="H34" s="26"/>
      <c r="I34" s="67"/>
      <c r="J34" s="95"/>
      <c r="K34" s="69"/>
      <c r="L34" s="70"/>
      <c r="M34" s="70"/>
      <c r="N34" s="70"/>
      <c r="O34" s="71"/>
      <c r="P34" s="72"/>
    </row>
    <row r="35" spans="1:16">
      <c r="A35" s="66"/>
      <c r="B35" s="46" t="s">
        <v>43</v>
      </c>
      <c r="C35" s="1">
        <v>10</v>
      </c>
      <c r="D35" s="91">
        <v>1.06</v>
      </c>
      <c r="E35" s="91">
        <v>6.45</v>
      </c>
      <c r="F35" s="91">
        <v>0.08</v>
      </c>
      <c r="G35" s="91">
        <f>(F35*4)+(E35*9)+(D35*4)</f>
        <v>62.610000000000007</v>
      </c>
      <c r="H35" s="3">
        <v>6.48</v>
      </c>
      <c r="I35" s="67"/>
      <c r="J35" s="68"/>
      <c r="K35" s="69"/>
      <c r="L35" s="70"/>
      <c r="M35" s="70"/>
      <c r="N35" s="70"/>
      <c r="O35" s="71"/>
      <c r="P35" s="72"/>
    </row>
    <row r="36" spans="1:16">
      <c r="A36" s="66"/>
      <c r="B36" s="35" t="s">
        <v>30</v>
      </c>
      <c r="C36" s="1">
        <v>100</v>
      </c>
      <c r="D36" s="23">
        <v>6.7</v>
      </c>
      <c r="E36" s="23">
        <v>7.3</v>
      </c>
      <c r="F36" s="23">
        <v>56</v>
      </c>
      <c r="G36" s="23">
        <v>318</v>
      </c>
      <c r="H36" s="3">
        <v>16</v>
      </c>
      <c r="I36" s="67"/>
      <c r="J36" s="68"/>
      <c r="K36" s="69"/>
      <c r="L36" s="70"/>
      <c r="M36" s="70"/>
      <c r="N36" s="70"/>
      <c r="O36" s="71"/>
      <c r="P36" s="72"/>
    </row>
    <row r="37" spans="1:16">
      <c r="A37" s="66"/>
      <c r="B37" s="46" t="s">
        <v>22</v>
      </c>
      <c r="C37" s="1">
        <v>200</v>
      </c>
      <c r="D37" s="18">
        <v>0.3</v>
      </c>
      <c r="E37" s="18">
        <v>0.2</v>
      </c>
      <c r="F37" s="18">
        <v>21.7</v>
      </c>
      <c r="G37" s="18">
        <v>90</v>
      </c>
      <c r="H37" s="3">
        <v>27.43</v>
      </c>
      <c r="I37" s="67"/>
      <c r="J37" s="68"/>
      <c r="K37" s="69"/>
      <c r="L37" s="70"/>
      <c r="M37" s="70"/>
      <c r="N37" s="70"/>
      <c r="O37" s="71"/>
      <c r="P37" s="72"/>
    </row>
    <row r="38" spans="1:16">
      <c r="A38" s="66"/>
      <c r="B38" s="79" t="s">
        <v>44</v>
      </c>
      <c r="C38" s="1">
        <v>500</v>
      </c>
      <c r="D38" s="1"/>
      <c r="E38" s="1"/>
      <c r="F38" s="1"/>
      <c r="G38" s="1"/>
      <c r="H38" s="3">
        <v>66.95</v>
      </c>
      <c r="I38" s="67"/>
      <c r="J38" s="68"/>
      <c r="K38" s="69"/>
      <c r="L38" s="70"/>
      <c r="M38" s="70"/>
      <c r="N38" s="70"/>
      <c r="O38" s="71"/>
      <c r="P38" s="72"/>
    </row>
    <row r="39" spans="1:16">
      <c r="A39" s="66"/>
      <c r="B39" s="93"/>
      <c r="C39" s="94">
        <f t="shared" ref="C39:H39" si="4">SUM(C35:C38)</f>
        <v>810</v>
      </c>
      <c r="D39" s="87">
        <f t="shared" si="4"/>
        <v>8.06</v>
      </c>
      <c r="E39" s="87">
        <f t="shared" si="4"/>
        <v>13.95</v>
      </c>
      <c r="F39" s="87">
        <f t="shared" si="4"/>
        <v>77.78</v>
      </c>
      <c r="G39" s="87">
        <f t="shared" si="4"/>
        <v>470.61</v>
      </c>
      <c r="H39" s="26">
        <f t="shared" si="4"/>
        <v>116.86</v>
      </c>
      <c r="I39" s="67"/>
      <c r="J39" s="68"/>
      <c r="K39" s="69"/>
      <c r="L39" s="70"/>
      <c r="M39" s="70"/>
      <c r="N39" s="70"/>
      <c r="O39" s="71"/>
      <c r="P39" s="72"/>
    </row>
    <row r="40" spans="1:16">
      <c r="A40" s="66"/>
      <c r="B40" s="46" t="s">
        <v>25</v>
      </c>
      <c r="C40" s="92"/>
      <c r="D40" s="18"/>
      <c r="E40" s="18"/>
      <c r="F40" s="18"/>
      <c r="G40" s="18"/>
      <c r="H40" s="5"/>
      <c r="I40" s="67"/>
      <c r="J40" s="68"/>
      <c r="K40" s="69"/>
      <c r="L40" s="70"/>
      <c r="M40" s="70"/>
      <c r="N40" s="70"/>
      <c r="O40" s="71"/>
      <c r="P40" s="72"/>
    </row>
    <row r="41" spans="1:16" ht="15.75" customHeight="1" thickBot="1">
      <c r="A41" s="59"/>
      <c r="B41" s="96"/>
      <c r="C41" s="97"/>
      <c r="D41" s="98"/>
      <c r="E41" s="98"/>
      <c r="F41" s="98"/>
      <c r="G41" s="99" t="s">
        <v>10</v>
      </c>
      <c r="H41" s="100"/>
      <c r="I41" s="65"/>
      <c r="J41" s="34"/>
      <c r="K41" s="34"/>
      <c r="L41" s="60"/>
      <c r="M41" s="60"/>
      <c r="N41" s="60"/>
      <c r="O41" s="22"/>
      <c r="P41" s="10"/>
    </row>
    <row r="42" spans="1:16">
      <c r="B42" s="105" t="s">
        <v>7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spans="1:16">
      <c r="B43" s="106" t="s">
        <v>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</sheetData>
  <mergeCells count="9">
    <mergeCell ref="K1:P1"/>
    <mergeCell ref="K2:P2"/>
    <mergeCell ref="C4:J4"/>
    <mergeCell ref="K3:P3"/>
    <mergeCell ref="B42:P42"/>
    <mergeCell ref="B43:P43"/>
    <mergeCell ref="A23:H23"/>
    <mergeCell ref="A6:H6"/>
    <mergeCell ref="I6:P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zoomScale="75" workbookViewId="0">
      <selection activeCell="G28" sqref="G27:G28"/>
    </sheetView>
  </sheetViews>
  <sheetFormatPr defaultRowHeight="12.75"/>
  <cols>
    <col min="1" max="1" width="5.28515625" customWidth="1"/>
    <col min="2" max="2" width="33.85546875" bestFit="1" customWidth="1"/>
    <col min="3" max="3" width="8" bestFit="1" customWidth="1"/>
    <col min="4" max="5" width="3.140625" bestFit="1" customWidth="1"/>
    <col min="6" max="6" width="4.140625" bestFit="1" customWidth="1"/>
    <col min="7" max="7" width="6.5703125" customWidth="1"/>
    <col min="8" max="8" width="8.7109375" bestFit="1" customWidth="1"/>
    <col min="9" max="9" width="6.140625" customWidth="1"/>
    <col min="10" max="10" width="30.85546875" bestFit="1" customWidth="1"/>
    <col min="12" max="13" width="4" bestFit="1" customWidth="1"/>
    <col min="14" max="14" width="4.85546875" bestFit="1" customWidth="1"/>
    <col min="15" max="15" width="6.5703125" bestFit="1" customWidth="1"/>
  </cols>
  <sheetData>
    <row r="1" spans="1:16" ht="15.75">
      <c r="A1" s="47"/>
      <c r="B1" s="9"/>
      <c r="C1" s="24"/>
      <c r="D1" s="27"/>
      <c r="E1" s="104"/>
      <c r="F1" s="104"/>
      <c r="G1" s="104"/>
      <c r="H1" s="104"/>
      <c r="M1" s="104" t="s">
        <v>23</v>
      </c>
      <c r="N1" s="104"/>
      <c r="O1" s="104"/>
      <c r="P1" s="104"/>
    </row>
    <row r="2" spans="1:16" ht="15.75">
      <c r="A2" s="47"/>
      <c r="B2" s="9"/>
      <c r="C2" s="24"/>
      <c r="D2" s="27"/>
      <c r="E2" s="104"/>
      <c r="F2" s="104"/>
      <c r="G2" s="104"/>
      <c r="H2" s="104"/>
      <c r="M2" s="104"/>
      <c r="N2" s="104"/>
      <c r="O2" s="104"/>
      <c r="P2" s="104"/>
    </row>
    <row r="3" spans="1:16" ht="15.75">
      <c r="A3" s="47"/>
      <c r="B3" s="9"/>
      <c r="C3" s="24"/>
      <c r="D3" s="27"/>
      <c r="E3" s="104"/>
      <c r="F3" s="104"/>
      <c r="G3" s="104"/>
      <c r="H3" s="104"/>
      <c r="M3" s="104" t="s">
        <v>16</v>
      </c>
      <c r="N3" s="104"/>
      <c r="O3" s="104"/>
      <c r="P3" s="104"/>
    </row>
    <row r="4" spans="1:16" ht="16.5" thickBot="1">
      <c r="A4" s="113" t="s">
        <v>42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ht="32.25" thickBot="1">
      <c r="A5" s="48" t="s">
        <v>21</v>
      </c>
      <c r="B5" s="39" t="s">
        <v>0</v>
      </c>
      <c r="C5" s="40" t="s">
        <v>12</v>
      </c>
      <c r="D5" s="41" t="s">
        <v>17</v>
      </c>
      <c r="E5" s="41" t="s">
        <v>18</v>
      </c>
      <c r="F5" s="41" t="s">
        <v>19</v>
      </c>
      <c r="G5" s="42" t="s">
        <v>1</v>
      </c>
      <c r="H5" s="43" t="s">
        <v>13</v>
      </c>
      <c r="I5" s="48" t="s">
        <v>21</v>
      </c>
      <c r="J5" s="39" t="s">
        <v>0</v>
      </c>
      <c r="K5" s="40" t="s">
        <v>12</v>
      </c>
      <c r="L5" s="41" t="s">
        <v>17</v>
      </c>
      <c r="M5" s="41" t="s">
        <v>18</v>
      </c>
      <c r="N5" s="41" t="s">
        <v>19</v>
      </c>
      <c r="O5" s="42" t="s">
        <v>1</v>
      </c>
      <c r="P5" s="43" t="s">
        <v>13</v>
      </c>
    </row>
    <row r="6" spans="1:16" ht="16.5" thickBot="1">
      <c r="A6" s="114" t="s">
        <v>32</v>
      </c>
      <c r="B6" s="115"/>
      <c r="C6" s="115"/>
      <c r="D6" s="115"/>
      <c r="E6" s="115"/>
      <c r="F6" s="115"/>
      <c r="G6" s="115"/>
      <c r="H6" s="116"/>
      <c r="I6" s="114" t="s">
        <v>39</v>
      </c>
      <c r="J6" s="115"/>
      <c r="K6" s="115"/>
      <c r="L6" s="115"/>
      <c r="M6" s="115"/>
      <c r="N6" s="115"/>
      <c r="O6" s="115"/>
      <c r="P6" s="116"/>
    </row>
    <row r="7" spans="1:16" ht="15.75">
      <c r="A7" s="88">
        <v>50</v>
      </c>
      <c r="B7" s="89" t="s">
        <v>27</v>
      </c>
      <c r="C7" s="84">
        <v>50</v>
      </c>
      <c r="D7" s="85">
        <v>2.8</v>
      </c>
      <c r="E7" s="85">
        <v>4.4800000000000004</v>
      </c>
      <c r="F7" s="85">
        <v>11.76</v>
      </c>
      <c r="G7" s="85">
        <f>(F7*4)+(E7*9)+(D7*4)</f>
        <v>98.560000000000016</v>
      </c>
      <c r="H7" s="86">
        <v>5.47</v>
      </c>
      <c r="I7" s="88">
        <v>50</v>
      </c>
      <c r="J7" s="89" t="s">
        <v>27</v>
      </c>
      <c r="K7" s="84">
        <v>50</v>
      </c>
      <c r="L7" s="85">
        <v>2.8</v>
      </c>
      <c r="M7" s="85">
        <v>4.4800000000000004</v>
      </c>
      <c r="N7" s="85">
        <v>11.76</v>
      </c>
      <c r="O7" s="85">
        <f>(N7*4)+(M7*9)+(L7*4)</f>
        <v>98.560000000000016</v>
      </c>
      <c r="P7" s="86">
        <v>5.47</v>
      </c>
    </row>
    <row r="8" spans="1:16" ht="15.75">
      <c r="A8" s="50">
        <v>461</v>
      </c>
      <c r="B8" s="46" t="s">
        <v>15</v>
      </c>
      <c r="C8" s="6">
        <v>115</v>
      </c>
      <c r="D8" s="28">
        <v>16</v>
      </c>
      <c r="E8" s="28">
        <v>15</v>
      </c>
      <c r="F8" s="28">
        <v>13</v>
      </c>
      <c r="G8" s="18">
        <f>(F8*4)+(E8*9)+(D8*4)</f>
        <v>251</v>
      </c>
      <c r="H8" s="25">
        <v>31.96</v>
      </c>
      <c r="I8" s="50">
        <v>461</v>
      </c>
      <c r="J8" s="46" t="s">
        <v>15</v>
      </c>
      <c r="K8" s="6">
        <v>115</v>
      </c>
      <c r="L8" s="28">
        <v>16</v>
      </c>
      <c r="M8" s="28">
        <v>15</v>
      </c>
      <c r="N8" s="28">
        <v>13</v>
      </c>
      <c r="O8" s="18">
        <f>(N8*4)+(M8*9)+(L8*4)</f>
        <v>251</v>
      </c>
      <c r="P8" s="25">
        <v>31.96</v>
      </c>
    </row>
    <row r="9" spans="1:16" ht="15.75">
      <c r="A9" s="50"/>
      <c r="B9" s="46" t="s">
        <v>11</v>
      </c>
      <c r="C9" s="6"/>
      <c r="D9" s="28"/>
      <c r="E9" s="28"/>
      <c r="F9" s="28"/>
      <c r="G9" s="18"/>
      <c r="H9" s="25">
        <v>1.47</v>
      </c>
      <c r="I9" s="50"/>
      <c r="J9" s="46" t="s">
        <v>11</v>
      </c>
      <c r="K9" s="6"/>
      <c r="L9" s="28"/>
      <c r="M9" s="28"/>
      <c r="N9" s="28"/>
      <c r="O9" s="18"/>
      <c r="P9" s="25">
        <v>1.47</v>
      </c>
    </row>
    <row r="10" spans="1:16" ht="15.75">
      <c r="A10" s="50">
        <v>512</v>
      </c>
      <c r="B10" s="32" t="s">
        <v>28</v>
      </c>
      <c r="C10" s="1">
        <v>180</v>
      </c>
      <c r="D10" s="18">
        <v>6.5</v>
      </c>
      <c r="E10" s="18">
        <v>6.5</v>
      </c>
      <c r="F10" s="18">
        <v>45</v>
      </c>
      <c r="G10" s="18">
        <f>(F10*4)+(E10*9)+(D10*4)</f>
        <v>264.5</v>
      </c>
      <c r="H10" s="3">
        <v>10.29</v>
      </c>
      <c r="I10" s="50">
        <v>512</v>
      </c>
      <c r="J10" s="32" t="s">
        <v>28</v>
      </c>
      <c r="K10" s="1">
        <v>180</v>
      </c>
      <c r="L10" s="18">
        <v>6.5</v>
      </c>
      <c r="M10" s="18">
        <v>6.5</v>
      </c>
      <c r="N10" s="18">
        <v>45</v>
      </c>
      <c r="O10" s="18">
        <f>(N10*4)+(M10*9)+(L10*4)</f>
        <v>264.5</v>
      </c>
      <c r="P10" s="3">
        <v>10.29</v>
      </c>
    </row>
    <row r="11" spans="1:16" ht="15.75">
      <c r="A11" s="50">
        <v>629</v>
      </c>
      <c r="B11" s="32" t="s">
        <v>34</v>
      </c>
      <c r="C11" s="1">
        <v>200</v>
      </c>
      <c r="D11" s="18">
        <v>0.5</v>
      </c>
      <c r="E11" s="18">
        <v>0.1</v>
      </c>
      <c r="F11" s="18">
        <v>17</v>
      </c>
      <c r="G11" s="18">
        <f>(F11*4)+(E11*9)+(D11*4)</f>
        <v>70.900000000000006</v>
      </c>
      <c r="H11" s="3">
        <v>4.62</v>
      </c>
      <c r="I11" s="50">
        <v>629</v>
      </c>
      <c r="J11" s="32" t="s">
        <v>34</v>
      </c>
      <c r="K11" s="1">
        <v>200</v>
      </c>
      <c r="L11" s="18">
        <v>0.5</v>
      </c>
      <c r="M11" s="18">
        <v>0.1</v>
      </c>
      <c r="N11" s="18">
        <v>17</v>
      </c>
      <c r="O11" s="18">
        <f>(N11*4)+(M11*9)+(L11*4)</f>
        <v>70.900000000000006</v>
      </c>
      <c r="P11" s="3">
        <v>4.62</v>
      </c>
    </row>
    <row r="12" spans="1:16" ht="15.75">
      <c r="A12" s="37"/>
      <c r="B12" s="32" t="s">
        <v>8</v>
      </c>
      <c r="C12" s="1">
        <v>31</v>
      </c>
      <c r="D12" s="18">
        <v>2.2999999999999998</v>
      </c>
      <c r="E12" s="18">
        <v>0.2</v>
      </c>
      <c r="F12" s="18">
        <v>15</v>
      </c>
      <c r="G12" s="18">
        <f>(F12*4)+(E12*9)+(D12*4)</f>
        <v>71</v>
      </c>
      <c r="H12" s="3">
        <v>1.79</v>
      </c>
      <c r="I12" s="37"/>
      <c r="J12" s="32" t="s">
        <v>8</v>
      </c>
      <c r="K12" s="1">
        <v>31</v>
      </c>
      <c r="L12" s="18">
        <v>2.2999999999999998</v>
      </c>
      <c r="M12" s="18">
        <v>0.2</v>
      </c>
      <c r="N12" s="18">
        <v>15</v>
      </c>
      <c r="O12" s="18">
        <f>(N12*4)+(M12*9)+(L12*4)</f>
        <v>71</v>
      </c>
      <c r="P12" s="3">
        <v>1.79</v>
      </c>
    </row>
    <row r="13" spans="1:16" ht="15.75">
      <c r="A13" s="37"/>
      <c r="B13" s="32" t="s">
        <v>9</v>
      </c>
      <c r="C13" s="1">
        <v>25</v>
      </c>
      <c r="D13" s="18">
        <v>1.6</v>
      </c>
      <c r="E13" s="18">
        <v>1</v>
      </c>
      <c r="F13" s="18">
        <v>9.6</v>
      </c>
      <c r="G13" s="18">
        <v>54</v>
      </c>
      <c r="H13" s="3">
        <v>1.5</v>
      </c>
      <c r="I13" s="37"/>
      <c r="J13" s="32"/>
      <c r="K13" s="12">
        <f t="shared" ref="K13:P13" si="0">SUM(K7:K12)</f>
        <v>576</v>
      </c>
      <c r="L13" s="87">
        <f t="shared" si="0"/>
        <v>28.1</v>
      </c>
      <c r="M13" s="87">
        <f t="shared" si="0"/>
        <v>26.28</v>
      </c>
      <c r="N13" s="87">
        <f t="shared" si="0"/>
        <v>101.75999999999999</v>
      </c>
      <c r="O13" s="87">
        <f t="shared" si="0"/>
        <v>755.95999999999992</v>
      </c>
      <c r="P13" s="26">
        <f t="shared" si="0"/>
        <v>55.599999999999994</v>
      </c>
    </row>
    <row r="14" spans="1:16" ht="15.75">
      <c r="A14" s="44"/>
      <c r="B14" s="51" t="s">
        <v>44</v>
      </c>
      <c r="C14" s="69">
        <v>500</v>
      </c>
      <c r="D14" s="87"/>
      <c r="E14" s="87"/>
      <c r="F14" s="87"/>
      <c r="G14" s="87"/>
      <c r="H14" s="101">
        <v>66.95</v>
      </c>
      <c r="I14" s="44"/>
      <c r="J14" s="51"/>
      <c r="K14" s="12"/>
      <c r="L14" s="87"/>
      <c r="M14" s="87"/>
      <c r="N14" s="87"/>
      <c r="O14" s="87"/>
      <c r="P14" s="26"/>
    </row>
    <row r="15" spans="1:16" ht="16.5" thickBot="1">
      <c r="A15" s="44"/>
      <c r="B15" s="51"/>
      <c r="C15" s="12">
        <f t="shared" ref="C15:H15" si="1">SUM(C7:C14)</f>
        <v>1101</v>
      </c>
      <c r="D15" s="87">
        <f t="shared" si="1"/>
        <v>29.700000000000003</v>
      </c>
      <c r="E15" s="87">
        <f t="shared" si="1"/>
        <v>27.28</v>
      </c>
      <c r="F15" s="87">
        <f t="shared" si="1"/>
        <v>111.35999999999999</v>
      </c>
      <c r="G15" s="87">
        <f t="shared" si="1"/>
        <v>809.95999999999992</v>
      </c>
      <c r="H15" s="26">
        <f t="shared" si="1"/>
        <v>124.05</v>
      </c>
      <c r="I15" s="44"/>
      <c r="J15" s="51"/>
      <c r="K15" s="12"/>
      <c r="L15" s="87"/>
      <c r="M15" s="87"/>
      <c r="N15" s="87"/>
      <c r="O15" s="87"/>
      <c r="P15" s="26"/>
    </row>
    <row r="16" spans="1:16" ht="16.5" thickBot="1">
      <c r="A16" s="114" t="s">
        <v>33</v>
      </c>
      <c r="B16" s="115"/>
      <c r="C16" s="115"/>
      <c r="D16" s="115"/>
      <c r="E16" s="115"/>
      <c r="F16" s="115"/>
      <c r="G16" s="115"/>
      <c r="H16" s="116"/>
      <c r="I16" s="114" t="s">
        <v>40</v>
      </c>
      <c r="J16" s="115"/>
      <c r="K16" s="115"/>
      <c r="L16" s="115"/>
      <c r="M16" s="115"/>
      <c r="N16" s="115"/>
      <c r="O16" s="115"/>
      <c r="P16" s="116"/>
    </row>
    <row r="17" spans="1:16" ht="15.75">
      <c r="A17" s="49">
        <v>87</v>
      </c>
      <c r="B17" s="32" t="s">
        <v>35</v>
      </c>
      <c r="C17" s="1">
        <v>60</v>
      </c>
      <c r="D17" s="23">
        <v>8.1</v>
      </c>
      <c r="E17" s="23">
        <v>2.5499999999999998</v>
      </c>
      <c r="F17" s="23">
        <v>21</v>
      </c>
      <c r="G17" s="23">
        <v>178.95</v>
      </c>
      <c r="H17" s="90">
        <v>29.44</v>
      </c>
      <c r="I17" s="49">
        <v>87</v>
      </c>
      <c r="J17" s="32" t="s">
        <v>35</v>
      </c>
      <c r="K17" s="1">
        <v>60</v>
      </c>
      <c r="L17" s="23">
        <v>8.1</v>
      </c>
      <c r="M17" s="23">
        <v>2.5499999999999998</v>
      </c>
      <c r="N17" s="23">
        <v>21</v>
      </c>
      <c r="O17" s="23">
        <v>178.95</v>
      </c>
      <c r="P17" s="90">
        <v>29.44</v>
      </c>
    </row>
    <row r="18" spans="1:16" ht="15.75">
      <c r="A18" s="50">
        <v>124</v>
      </c>
      <c r="B18" s="32" t="s">
        <v>31</v>
      </c>
      <c r="C18" s="1">
        <v>260</v>
      </c>
      <c r="D18" s="18">
        <v>2.16</v>
      </c>
      <c r="E18" s="18">
        <v>5.31</v>
      </c>
      <c r="F18" s="18">
        <v>13</v>
      </c>
      <c r="G18" s="18">
        <f>(F18*4)+(E18*9)+(D18*4)</f>
        <v>108.42999999999999</v>
      </c>
      <c r="H18" s="3">
        <v>15.91</v>
      </c>
      <c r="I18" s="50">
        <v>124</v>
      </c>
      <c r="J18" s="32" t="s">
        <v>31</v>
      </c>
      <c r="K18" s="1">
        <v>260</v>
      </c>
      <c r="L18" s="18">
        <v>2.16</v>
      </c>
      <c r="M18" s="18">
        <v>5.31</v>
      </c>
      <c r="N18" s="18">
        <v>13</v>
      </c>
      <c r="O18" s="18">
        <f>(N18*4)+(M18*9)+(L18*4)</f>
        <v>108.42999999999999</v>
      </c>
      <c r="P18" s="3">
        <v>15.91</v>
      </c>
    </row>
    <row r="19" spans="1:16" ht="15.75">
      <c r="A19" s="77">
        <v>411</v>
      </c>
      <c r="B19" s="32" t="s">
        <v>36</v>
      </c>
      <c r="C19" s="1">
        <v>25</v>
      </c>
      <c r="D19" s="23">
        <v>6.5</v>
      </c>
      <c r="E19" s="23">
        <v>4.2</v>
      </c>
      <c r="F19" s="23">
        <v>0.2</v>
      </c>
      <c r="G19" s="23">
        <v>64.599999999999994</v>
      </c>
      <c r="H19" s="3">
        <v>24.86</v>
      </c>
      <c r="I19" s="50">
        <v>332</v>
      </c>
      <c r="J19" s="32" t="s">
        <v>37</v>
      </c>
      <c r="K19" s="1">
        <v>100</v>
      </c>
      <c r="L19" s="18">
        <v>13</v>
      </c>
      <c r="M19" s="18">
        <v>8.5</v>
      </c>
      <c r="N19" s="18">
        <v>15</v>
      </c>
      <c r="O19" s="18">
        <f>(N19*4)+(M19*9)+(L19*4)</f>
        <v>188.5</v>
      </c>
      <c r="P19" s="3">
        <v>61.48</v>
      </c>
    </row>
    <row r="20" spans="1:16" ht="15.75">
      <c r="A20" s="50">
        <v>332</v>
      </c>
      <c r="B20" s="32" t="s">
        <v>37</v>
      </c>
      <c r="C20" s="1">
        <v>100</v>
      </c>
      <c r="D20" s="18">
        <v>13</v>
      </c>
      <c r="E20" s="18">
        <v>8.5</v>
      </c>
      <c r="F20" s="18">
        <v>15</v>
      </c>
      <c r="G20" s="18">
        <f>(F20*4)+(E20*9)+(D20*4)</f>
        <v>188.5</v>
      </c>
      <c r="H20" s="3">
        <v>61.48</v>
      </c>
      <c r="I20" s="50">
        <v>702</v>
      </c>
      <c r="J20" s="46" t="s">
        <v>38</v>
      </c>
      <c r="K20" s="1">
        <v>180</v>
      </c>
      <c r="L20" s="18">
        <v>3</v>
      </c>
      <c r="M20" s="18">
        <v>8.5</v>
      </c>
      <c r="N20" s="18">
        <v>29</v>
      </c>
      <c r="O20" s="18">
        <f>(N20*4)+(M20*9)+(L20*4)</f>
        <v>204.5</v>
      </c>
      <c r="P20" s="3">
        <v>22.98</v>
      </c>
    </row>
    <row r="21" spans="1:16" ht="15.75">
      <c r="A21" s="50">
        <v>702</v>
      </c>
      <c r="B21" s="46" t="s">
        <v>38</v>
      </c>
      <c r="C21" s="1">
        <v>180</v>
      </c>
      <c r="D21" s="18">
        <v>3</v>
      </c>
      <c r="E21" s="18">
        <v>8.5</v>
      </c>
      <c r="F21" s="18">
        <v>29</v>
      </c>
      <c r="G21" s="18">
        <f>(F21*4)+(E21*9)+(D21*4)</f>
        <v>204.5</v>
      </c>
      <c r="H21" s="3">
        <v>22.98</v>
      </c>
      <c r="I21" s="78"/>
      <c r="J21" s="46" t="s">
        <v>29</v>
      </c>
      <c r="K21" s="1">
        <v>200</v>
      </c>
      <c r="L21" s="18">
        <v>0.5</v>
      </c>
      <c r="M21" s="18">
        <v>0.5</v>
      </c>
      <c r="N21" s="18">
        <v>20</v>
      </c>
      <c r="O21" s="18">
        <f>(N21*4)+(M21*9)+(L21*4)</f>
        <v>86.5</v>
      </c>
      <c r="P21" s="3">
        <v>10.34</v>
      </c>
    </row>
    <row r="22" spans="1:16" ht="15.75">
      <c r="A22" s="78"/>
      <c r="B22" s="46" t="s">
        <v>29</v>
      </c>
      <c r="C22" s="1">
        <v>200</v>
      </c>
      <c r="D22" s="18">
        <v>0.5</v>
      </c>
      <c r="E22" s="18">
        <v>0.5</v>
      </c>
      <c r="F22" s="18">
        <v>20</v>
      </c>
      <c r="G22" s="18">
        <f>(F22*4)+(E22*9)+(D22*4)</f>
        <v>86.5</v>
      </c>
      <c r="H22" s="3">
        <v>10.34</v>
      </c>
      <c r="I22" s="37"/>
      <c r="J22" s="32" t="s">
        <v>8</v>
      </c>
      <c r="K22" s="1">
        <v>31</v>
      </c>
      <c r="L22" s="18">
        <v>2.2999999999999998</v>
      </c>
      <c r="M22" s="18">
        <v>0.2</v>
      </c>
      <c r="N22" s="18">
        <v>15</v>
      </c>
      <c r="O22" s="18">
        <f>(N22*4)+(M22*9)+(L22*4)</f>
        <v>71</v>
      </c>
      <c r="P22" s="3">
        <v>1.79</v>
      </c>
    </row>
    <row r="23" spans="1:16" ht="15.75">
      <c r="A23" s="37"/>
      <c r="B23" s="32" t="s">
        <v>8</v>
      </c>
      <c r="C23" s="1">
        <v>31</v>
      </c>
      <c r="D23" s="18">
        <v>2.2999999999999998</v>
      </c>
      <c r="E23" s="18">
        <v>0.2</v>
      </c>
      <c r="F23" s="18">
        <v>15</v>
      </c>
      <c r="G23" s="18">
        <f>(F23*4)+(E23*9)+(D23*4)</f>
        <v>71</v>
      </c>
      <c r="H23" s="3">
        <v>1.79</v>
      </c>
      <c r="I23" s="37"/>
      <c r="J23" s="32" t="s">
        <v>9</v>
      </c>
      <c r="K23" s="1">
        <v>25</v>
      </c>
      <c r="L23" s="18">
        <v>1.6</v>
      </c>
      <c r="M23" s="18">
        <v>1</v>
      </c>
      <c r="N23" s="18">
        <v>9.6</v>
      </c>
      <c r="O23" s="18">
        <v>54</v>
      </c>
      <c r="P23" s="3">
        <v>1.5</v>
      </c>
    </row>
    <row r="24" spans="1:16" ht="18.75">
      <c r="A24" s="37"/>
      <c r="B24" s="32" t="s">
        <v>9</v>
      </c>
      <c r="C24" s="1">
        <v>25</v>
      </c>
      <c r="D24" s="18">
        <v>1.6</v>
      </c>
      <c r="E24" s="18">
        <v>1</v>
      </c>
      <c r="F24" s="18">
        <v>9.6</v>
      </c>
      <c r="G24" s="18">
        <v>54</v>
      </c>
      <c r="H24" s="3">
        <v>1.5</v>
      </c>
      <c r="I24" s="37"/>
      <c r="J24" s="81"/>
      <c r="K24" s="2">
        <f t="shared" ref="K24:P24" si="2">SUM(K16:K23)</f>
        <v>856</v>
      </c>
      <c r="L24" s="18">
        <f t="shared" si="2"/>
        <v>30.66</v>
      </c>
      <c r="M24" s="18">
        <f t="shared" si="2"/>
        <v>26.56</v>
      </c>
      <c r="N24" s="18">
        <f t="shared" si="2"/>
        <v>122.6</v>
      </c>
      <c r="O24" s="18">
        <f t="shared" si="2"/>
        <v>891.88</v>
      </c>
      <c r="P24" s="5">
        <f t="shared" si="2"/>
        <v>143.44</v>
      </c>
    </row>
    <row r="25" spans="1:16" ht="18.75">
      <c r="A25" s="37"/>
      <c r="B25" s="81"/>
      <c r="C25" s="2">
        <f t="shared" ref="C25:H25" si="3">SUM(C17:C24)</f>
        <v>881</v>
      </c>
      <c r="D25" s="18">
        <f t="shared" si="3"/>
        <v>37.159999999999997</v>
      </c>
      <c r="E25" s="18">
        <f t="shared" si="3"/>
        <v>30.759999999999998</v>
      </c>
      <c r="F25" s="18">
        <f t="shared" si="3"/>
        <v>122.8</v>
      </c>
      <c r="G25" s="18">
        <f t="shared" si="3"/>
        <v>956.48</v>
      </c>
      <c r="H25" s="5">
        <f t="shared" si="3"/>
        <v>168.29999999999998</v>
      </c>
      <c r="I25" s="37"/>
      <c r="J25" s="35"/>
      <c r="K25" s="2"/>
      <c r="L25" s="18"/>
      <c r="M25" s="18"/>
      <c r="N25" s="18"/>
      <c r="O25" s="18"/>
      <c r="P25" s="5"/>
    </row>
    <row r="26" spans="1:16" ht="15.75">
      <c r="A26" s="37"/>
      <c r="B26" s="51" t="s">
        <v>25</v>
      </c>
      <c r="C26" s="12"/>
      <c r="D26" s="87"/>
      <c r="E26" s="87"/>
      <c r="F26" s="87"/>
      <c r="G26" s="87"/>
      <c r="H26" s="26"/>
      <c r="I26" s="37"/>
      <c r="J26" s="51"/>
      <c r="K26" s="12"/>
      <c r="L26" s="87"/>
      <c r="M26" s="87"/>
      <c r="N26" s="87"/>
      <c r="O26" s="87"/>
      <c r="P26" s="26"/>
    </row>
    <row r="27" spans="1:16" ht="15.75">
      <c r="A27" s="44"/>
      <c r="B27" s="51"/>
      <c r="C27" s="12"/>
      <c r="D27" s="87"/>
      <c r="E27" s="87"/>
      <c r="F27" s="87"/>
      <c r="G27" s="87"/>
      <c r="H27" s="26"/>
      <c r="I27" s="44"/>
      <c r="J27" s="51"/>
      <c r="K27" s="12"/>
      <c r="L27" s="87"/>
      <c r="M27" s="87"/>
      <c r="N27" s="87"/>
      <c r="O27" s="87"/>
      <c r="P27" s="26"/>
    </row>
    <row r="28" spans="1:16" ht="16.5" thickBot="1">
      <c r="A28" s="38"/>
      <c r="B28" s="36"/>
      <c r="C28" s="11"/>
      <c r="D28" s="52"/>
      <c r="E28" s="52"/>
      <c r="F28" s="52"/>
      <c r="G28" s="53" t="s">
        <v>10</v>
      </c>
      <c r="H28" s="10"/>
      <c r="I28" s="38"/>
      <c r="J28" s="36"/>
      <c r="K28" s="11"/>
      <c r="L28" s="52"/>
      <c r="M28" s="52"/>
      <c r="N28" s="52"/>
      <c r="O28" s="53" t="s">
        <v>10</v>
      </c>
      <c r="P28" s="10">
        <f>P13+P24</f>
        <v>199.04</v>
      </c>
    </row>
    <row r="29" spans="1:16" ht="15.75">
      <c r="A29" s="117" t="s">
        <v>20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</row>
    <row r="30" spans="1:16" ht="15.75">
      <c r="A30" s="106" t="s">
        <v>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mergeCells count="11">
    <mergeCell ref="A29:P29"/>
    <mergeCell ref="A30:P30"/>
    <mergeCell ref="I6:P6"/>
    <mergeCell ref="I16:P16"/>
    <mergeCell ref="A4:P4"/>
    <mergeCell ref="M1:P2"/>
    <mergeCell ref="M3:P3"/>
    <mergeCell ref="A16:H16"/>
    <mergeCell ref="E1:H2"/>
    <mergeCell ref="E3:H3"/>
    <mergeCell ref="A6:H6"/>
  </mergeCells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2021-01-20T00:50:45Z</cp:lastPrinted>
  <dcterms:created xsi:type="dcterms:W3CDTF">1996-10-08T23:32:33Z</dcterms:created>
  <dcterms:modified xsi:type="dcterms:W3CDTF">2022-04-02T07:59:26Z</dcterms:modified>
</cp:coreProperties>
</file>